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330" activeTab="1"/>
  </bookViews>
  <sheets>
    <sheet name="лагерь 2025  95 детей " sheetId="16" r:id="rId1"/>
    <sheet name="лагерь 2025  85 детей" sheetId="15" r:id="rId2"/>
    <sheet name="лагерь 2025  84 детей" sheetId="17" r:id="rId3"/>
    <sheet name="лагерь 2025  105 детей " sheetId="18" r:id="rId4"/>
    <sheet name="лагерь 2025  50 детей " sheetId="19" r:id="rId5"/>
    <sheet name="лагерь 2025  30 детей " sheetId="20" r:id="rId6"/>
  </sheets>
  <definedNames>
    <definedName name="_xlnm.Print_Area" localSheetId="3">'лагерь 2025  105 детей '!$A$1:$I$47</definedName>
    <definedName name="_xlnm.Print_Area" localSheetId="5">'лагерь 2025  30 детей '!$A$1:$I$47</definedName>
    <definedName name="_xlnm.Print_Area" localSheetId="4">'лагерь 2025  50 детей '!$A$1:$I$47</definedName>
    <definedName name="_xlnm.Print_Area" localSheetId="2">'лагерь 2025  84 детей'!$A$1:$I$47</definedName>
    <definedName name="_xlnm.Print_Area" localSheetId="1">'лагерь 2025  85 детей'!$A$1:$I$47</definedName>
    <definedName name="_xlnm.Print_Area" localSheetId="0">'лагерь 2025  95 детей '!$A$1:$I$47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20" l="1"/>
  <c r="H47" i="20"/>
  <c r="G47" i="20"/>
  <c r="F47" i="20"/>
  <c r="E47" i="20"/>
  <c r="D47" i="20"/>
  <c r="C47" i="20"/>
  <c r="N46" i="20"/>
  <c r="M46" i="20"/>
  <c r="L46" i="20"/>
  <c r="J46" i="20"/>
  <c r="I46" i="20"/>
  <c r="H46" i="20"/>
  <c r="G46" i="20"/>
  <c r="D46" i="20"/>
  <c r="C46" i="20"/>
  <c r="N45" i="20"/>
  <c r="M45" i="20"/>
  <c r="L45" i="20"/>
  <c r="J45" i="20"/>
  <c r="I45" i="20"/>
  <c r="H45" i="20"/>
  <c r="G45" i="20"/>
  <c r="D45" i="20"/>
  <c r="C45" i="20"/>
  <c r="N44" i="20"/>
  <c r="M44" i="20"/>
  <c r="L44" i="20"/>
  <c r="J44" i="20"/>
  <c r="I44" i="20"/>
  <c r="H44" i="20"/>
  <c r="G44" i="20"/>
  <c r="D44" i="20"/>
  <c r="C44" i="20"/>
  <c r="N43" i="20"/>
  <c r="M43" i="20"/>
  <c r="L43" i="20"/>
  <c r="J43" i="20"/>
  <c r="I43" i="20"/>
  <c r="H43" i="20"/>
  <c r="G43" i="20"/>
  <c r="D43" i="20"/>
  <c r="C43" i="20"/>
  <c r="N42" i="20"/>
  <c r="M42" i="20"/>
  <c r="L42" i="20"/>
  <c r="J42" i="20"/>
  <c r="I42" i="20"/>
  <c r="H42" i="20"/>
  <c r="G42" i="20"/>
  <c r="D42" i="20"/>
  <c r="C42" i="20"/>
  <c r="N41" i="20"/>
  <c r="M41" i="20"/>
  <c r="L41" i="20"/>
  <c r="J41" i="20"/>
  <c r="I41" i="20"/>
  <c r="H41" i="20"/>
  <c r="G41" i="20"/>
  <c r="D41" i="20"/>
  <c r="C41" i="20"/>
  <c r="N40" i="20"/>
  <c r="M40" i="20"/>
  <c r="L40" i="20"/>
  <c r="J40" i="20"/>
  <c r="H40" i="20"/>
  <c r="G40" i="20"/>
  <c r="C40" i="20"/>
  <c r="N39" i="20"/>
  <c r="M39" i="20"/>
  <c r="L39" i="20"/>
  <c r="J39" i="20"/>
  <c r="I39" i="20"/>
  <c r="H39" i="20"/>
  <c r="G39" i="20"/>
  <c r="D39" i="20"/>
  <c r="C39" i="20"/>
  <c r="N38" i="20"/>
  <c r="M38" i="20"/>
  <c r="L38" i="20"/>
  <c r="J38" i="20"/>
  <c r="I38" i="20"/>
  <c r="H38" i="20"/>
  <c r="G38" i="20"/>
  <c r="D38" i="20"/>
  <c r="C38" i="20"/>
  <c r="N37" i="20"/>
  <c r="M37" i="20"/>
  <c r="L37" i="20"/>
  <c r="J37" i="20"/>
  <c r="I37" i="20"/>
  <c r="H37" i="20"/>
  <c r="G37" i="20"/>
  <c r="D37" i="20"/>
  <c r="C37" i="20"/>
  <c r="N36" i="20"/>
  <c r="M36" i="20"/>
  <c r="L36" i="20"/>
  <c r="J36" i="20"/>
  <c r="I36" i="20"/>
  <c r="H36" i="20"/>
  <c r="G36" i="20"/>
  <c r="D36" i="20"/>
  <c r="C36" i="20"/>
  <c r="N35" i="20"/>
  <c r="M35" i="20"/>
  <c r="L35" i="20"/>
  <c r="J35" i="20"/>
  <c r="I35" i="20"/>
  <c r="H35" i="20"/>
  <c r="G35" i="20"/>
  <c r="D35" i="20"/>
  <c r="C35" i="20"/>
  <c r="N34" i="20"/>
  <c r="M34" i="20"/>
  <c r="L34" i="20"/>
  <c r="J34" i="20"/>
  <c r="I34" i="20"/>
  <c r="H34" i="20"/>
  <c r="G34" i="20"/>
  <c r="D34" i="20"/>
  <c r="C34" i="20"/>
  <c r="N33" i="20"/>
  <c r="M33" i="20"/>
  <c r="L33" i="20"/>
  <c r="J33" i="20"/>
  <c r="I33" i="20"/>
  <c r="H33" i="20"/>
  <c r="G33" i="20"/>
  <c r="D33" i="20"/>
  <c r="C33" i="20"/>
  <c r="N32" i="20"/>
  <c r="M32" i="20"/>
  <c r="L32" i="20"/>
  <c r="J32" i="20"/>
  <c r="I32" i="20"/>
  <c r="H32" i="20"/>
  <c r="G32" i="20"/>
  <c r="D32" i="20"/>
  <c r="C32" i="20"/>
  <c r="N31" i="20"/>
  <c r="M31" i="20"/>
  <c r="L31" i="20"/>
  <c r="J31" i="20"/>
  <c r="I31" i="20"/>
  <c r="H31" i="20"/>
  <c r="G31" i="20"/>
  <c r="D31" i="20"/>
  <c r="C31" i="20"/>
  <c r="N30" i="20"/>
  <c r="M30" i="20"/>
  <c r="L30" i="20"/>
  <c r="J30" i="20"/>
  <c r="I30" i="20"/>
  <c r="H30" i="20"/>
  <c r="G30" i="20"/>
  <c r="D30" i="20"/>
  <c r="C30" i="20"/>
  <c r="N29" i="20"/>
  <c r="M29" i="20"/>
  <c r="L29" i="20"/>
  <c r="J29" i="20"/>
  <c r="I29" i="20"/>
  <c r="H29" i="20"/>
  <c r="G29" i="20"/>
  <c r="D29" i="20"/>
  <c r="C29" i="20"/>
  <c r="N28" i="20"/>
  <c r="M28" i="20"/>
  <c r="L28" i="20"/>
  <c r="J28" i="20"/>
  <c r="I28" i="20"/>
  <c r="H28" i="20"/>
  <c r="G28" i="20"/>
  <c r="D28" i="20"/>
  <c r="C28" i="20"/>
  <c r="N27" i="20"/>
  <c r="M27" i="20"/>
  <c r="L27" i="20"/>
  <c r="J27" i="20"/>
  <c r="I27" i="20"/>
  <c r="H27" i="20"/>
  <c r="G27" i="20"/>
  <c r="D27" i="20"/>
  <c r="C27" i="20"/>
  <c r="N26" i="20"/>
  <c r="M26" i="20"/>
  <c r="L26" i="20"/>
  <c r="J26" i="20"/>
  <c r="I26" i="20"/>
  <c r="H26" i="20"/>
  <c r="G26" i="20"/>
  <c r="D26" i="20"/>
  <c r="C26" i="20"/>
  <c r="N25" i="20"/>
  <c r="M25" i="20"/>
  <c r="L25" i="20"/>
  <c r="J25" i="20"/>
  <c r="H25" i="20"/>
  <c r="G25" i="20"/>
  <c r="C25" i="20"/>
  <c r="N24" i="20"/>
  <c r="M24" i="20"/>
  <c r="L24" i="20"/>
  <c r="J24" i="20"/>
  <c r="I24" i="20"/>
  <c r="H24" i="20"/>
  <c r="G24" i="20"/>
  <c r="D24" i="20"/>
  <c r="C24" i="20"/>
  <c r="N23" i="20"/>
  <c r="M23" i="20"/>
  <c r="L23" i="20"/>
  <c r="J23" i="20"/>
  <c r="I23" i="20"/>
  <c r="H23" i="20"/>
  <c r="G23" i="20"/>
  <c r="D23" i="20"/>
  <c r="C23" i="20"/>
  <c r="N22" i="20"/>
  <c r="M22" i="20"/>
  <c r="L22" i="20"/>
  <c r="J22" i="20"/>
  <c r="I22" i="20"/>
  <c r="H22" i="20"/>
  <c r="G22" i="20"/>
  <c r="D22" i="20"/>
  <c r="C22" i="20"/>
  <c r="N21" i="20"/>
  <c r="M21" i="20"/>
  <c r="L21" i="20"/>
  <c r="J21" i="20"/>
  <c r="I21" i="20"/>
  <c r="H21" i="20"/>
  <c r="G21" i="20"/>
  <c r="D21" i="20"/>
  <c r="C21" i="20"/>
  <c r="N20" i="20"/>
  <c r="M20" i="20"/>
  <c r="L20" i="20"/>
  <c r="J20" i="20"/>
  <c r="I20" i="20"/>
  <c r="H20" i="20"/>
  <c r="G20" i="20"/>
  <c r="D20" i="20"/>
  <c r="C20" i="20"/>
  <c r="N19" i="20"/>
  <c r="M19" i="20"/>
  <c r="L19" i="20"/>
  <c r="J19" i="20"/>
  <c r="I19" i="20"/>
  <c r="H19" i="20"/>
  <c r="G19" i="20"/>
  <c r="D19" i="20"/>
  <c r="C19" i="20"/>
  <c r="N18" i="20"/>
  <c r="M18" i="20"/>
  <c r="L18" i="20"/>
  <c r="J18" i="20"/>
  <c r="I18" i="20"/>
  <c r="H18" i="20"/>
  <c r="G18" i="20"/>
  <c r="D18" i="20"/>
  <c r="C18" i="20"/>
  <c r="N17" i="20"/>
  <c r="M17" i="20"/>
  <c r="L17" i="20"/>
  <c r="J17" i="20"/>
  <c r="H17" i="20"/>
  <c r="G17" i="20"/>
  <c r="C17" i="20"/>
  <c r="N16" i="20"/>
  <c r="M16" i="20"/>
  <c r="L16" i="20"/>
  <c r="J16" i="20"/>
  <c r="I16" i="20"/>
  <c r="H16" i="20"/>
  <c r="G16" i="20"/>
  <c r="D16" i="20"/>
  <c r="C16" i="20"/>
  <c r="N15" i="20"/>
  <c r="M15" i="20"/>
  <c r="L15" i="20"/>
  <c r="J15" i="20"/>
  <c r="I15" i="20"/>
  <c r="H15" i="20"/>
  <c r="G15" i="20"/>
  <c r="D15" i="20"/>
  <c r="C15" i="20"/>
  <c r="N14" i="20"/>
  <c r="M14" i="20"/>
  <c r="L14" i="20"/>
  <c r="J14" i="20"/>
  <c r="H14" i="20"/>
  <c r="G14" i="20"/>
  <c r="C14" i="20"/>
  <c r="N13" i="20"/>
  <c r="M13" i="20"/>
  <c r="L13" i="20"/>
  <c r="J13" i="20"/>
  <c r="I13" i="20"/>
  <c r="H13" i="20"/>
  <c r="G13" i="20"/>
  <c r="D13" i="20"/>
  <c r="C13" i="20"/>
  <c r="N12" i="20"/>
  <c r="M12" i="20"/>
  <c r="L12" i="20"/>
  <c r="J12" i="20"/>
  <c r="I12" i="20"/>
  <c r="H12" i="20"/>
  <c r="G12" i="20"/>
  <c r="D12" i="20"/>
  <c r="C12" i="20"/>
  <c r="N11" i="20"/>
  <c r="M11" i="20"/>
  <c r="L11" i="20"/>
  <c r="J11" i="20"/>
  <c r="I11" i="20"/>
  <c r="H11" i="20"/>
  <c r="G11" i="20"/>
  <c r="D11" i="20"/>
  <c r="C11" i="20"/>
  <c r="N10" i="20"/>
  <c r="M10" i="20"/>
  <c r="L10" i="20"/>
  <c r="J10" i="20"/>
  <c r="I10" i="20"/>
  <c r="H10" i="20"/>
  <c r="G10" i="20"/>
  <c r="D10" i="20"/>
  <c r="C10" i="20"/>
  <c r="N9" i="20"/>
  <c r="M9" i="20"/>
  <c r="L9" i="20"/>
  <c r="J9" i="20"/>
  <c r="I9" i="20"/>
  <c r="H9" i="20"/>
  <c r="G9" i="20"/>
  <c r="D9" i="20"/>
  <c r="C9" i="20"/>
  <c r="N8" i="20"/>
  <c r="M8" i="20"/>
  <c r="L8" i="20"/>
  <c r="J8" i="20"/>
  <c r="I8" i="20"/>
  <c r="H8" i="20"/>
  <c r="G8" i="20"/>
  <c r="D8" i="20"/>
  <c r="C8" i="20"/>
  <c r="N7" i="20"/>
  <c r="M7" i="20"/>
  <c r="L7" i="20"/>
  <c r="J7" i="20"/>
  <c r="H7" i="20"/>
  <c r="G7" i="20"/>
  <c r="C7" i="20"/>
  <c r="N6" i="20"/>
  <c r="M6" i="20"/>
  <c r="L6" i="20"/>
  <c r="J6" i="20"/>
  <c r="I6" i="20"/>
  <c r="H6" i="20"/>
  <c r="G6" i="20"/>
  <c r="D6" i="20"/>
  <c r="C6" i="20"/>
  <c r="N5" i="20"/>
  <c r="M5" i="20"/>
  <c r="L5" i="20"/>
  <c r="J5" i="20"/>
  <c r="I5" i="20"/>
  <c r="H5" i="20"/>
  <c r="G5" i="20"/>
  <c r="D5" i="20"/>
  <c r="C5" i="20"/>
  <c r="I47" i="19"/>
  <c r="H47" i="19"/>
  <c r="G47" i="19"/>
  <c r="F47" i="19"/>
  <c r="E47" i="19"/>
  <c r="D47" i="19"/>
  <c r="C47" i="19"/>
  <c r="I46" i="19"/>
  <c r="H46" i="19"/>
  <c r="G46" i="19"/>
  <c r="D46" i="19"/>
  <c r="C46" i="19"/>
  <c r="I45" i="19"/>
  <c r="H45" i="19"/>
  <c r="G45" i="19"/>
  <c r="D45" i="19"/>
  <c r="C45" i="19"/>
  <c r="I44" i="19"/>
  <c r="H44" i="19"/>
  <c r="G44" i="19"/>
  <c r="D44" i="19"/>
  <c r="C44" i="19"/>
  <c r="I43" i="19"/>
  <c r="H43" i="19"/>
  <c r="G43" i="19"/>
  <c r="D43" i="19"/>
  <c r="C43" i="19"/>
  <c r="I42" i="19"/>
  <c r="H42" i="19"/>
  <c r="G42" i="19"/>
  <c r="D42" i="19"/>
  <c r="C42" i="19"/>
  <c r="I41" i="19"/>
  <c r="H41" i="19"/>
  <c r="G41" i="19"/>
  <c r="D41" i="19"/>
  <c r="C41" i="19"/>
  <c r="H40" i="19"/>
  <c r="G40" i="19"/>
  <c r="C40" i="19"/>
  <c r="I39" i="19"/>
  <c r="H39" i="19"/>
  <c r="G39" i="19"/>
  <c r="D39" i="19"/>
  <c r="C39" i="19"/>
  <c r="I38" i="19"/>
  <c r="H38" i="19"/>
  <c r="G38" i="19"/>
  <c r="D38" i="19"/>
  <c r="C38" i="19"/>
  <c r="I37" i="19"/>
  <c r="H37" i="19"/>
  <c r="G37" i="19"/>
  <c r="D37" i="19"/>
  <c r="C37" i="19"/>
  <c r="I36" i="19"/>
  <c r="H36" i="19"/>
  <c r="G36" i="19"/>
  <c r="D36" i="19"/>
  <c r="C36" i="19"/>
  <c r="I35" i="19"/>
  <c r="H35" i="19"/>
  <c r="G35" i="19"/>
  <c r="D35" i="19"/>
  <c r="C35" i="19"/>
  <c r="I34" i="19"/>
  <c r="H34" i="19"/>
  <c r="G34" i="19"/>
  <c r="D34" i="19"/>
  <c r="C34" i="19"/>
  <c r="I33" i="19"/>
  <c r="H33" i="19"/>
  <c r="G33" i="19"/>
  <c r="D33" i="19"/>
  <c r="C33" i="19"/>
  <c r="I32" i="19"/>
  <c r="H32" i="19"/>
  <c r="G32" i="19"/>
  <c r="D32" i="19"/>
  <c r="C32" i="19"/>
  <c r="I31" i="19"/>
  <c r="H31" i="19"/>
  <c r="G31" i="19"/>
  <c r="D31" i="19"/>
  <c r="C31" i="19"/>
  <c r="I30" i="19"/>
  <c r="H30" i="19"/>
  <c r="G30" i="19"/>
  <c r="D30" i="19"/>
  <c r="C30" i="19"/>
  <c r="I29" i="19"/>
  <c r="H29" i="19"/>
  <c r="G29" i="19"/>
  <c r="D29" i="19"/>
  <c r="C29" i="19"/>
  <c r="I28" i="19"/>
  <c r="H28" i="19"/>
  <c r="G28" i="19"/>
  <c r="D28" i="19"/>
  <c r="C28" i="19"/>
  <c r="I27" i="19"/>
  <c r="H27" i="19"/>
  <c r="G27" i="19"/>
  <c r="D27" i="19"/>
  <c r="C27" i="19"/>
  <c r="I26" i="19"/>
  <c r="H26" i="19"/>
  <c r="G26" i="19"/>
  <c r="D26" i="19"/>
  <c r="C26" i="19"/>
  <c r="H25" i="19"/>
  <c r="G25" i="19"/>
  <c r="C25" i="19"/>
  <c r="I24" i="19"/>
  <c r="H24" i="19"/>
  <c r="G24" i="19"/>
  <c r="D24" i="19"/>
  <c r="C24" i="19"/>
  <c r="I23" i="19"/>
  <c r="H23" i="19"/>
  <c r="G23" i="19"/>
  <c r="D23" i="19"/>
  <c r="C23" i="19"/>
  <c r="I22" i="19"/>
  <c r="H22" i="19"/>
  <c r="G22" i="19"/>
  <c r="D22" i="19"/>
  <c r="C22" i="19"/>
  <c r="I21" i="19"/>
  <c r="H21" i="19"/>
  <c r="G21" i="19"/>
  <c r="D21" i="19"/>
  <c r="C21" i="19"/>
  <c r="I20" i="19"/>
  <c r="H20" i="19"/>
  <c r="G20" i="19"/>
  <c r="D20" i="19"/>
  <c r="C20" i="19"/>
  <c r="I19" i="19"/>
  <c r="H19" i="19"/>
  <c r="G19" i="19"/>
  <c r="D19" i="19"/>
  <c r="C19" i="19"/>
  <c r="I18" i="19"/>
  <c r="H18" i="19"/>
  <c r="G18" i="19"/>
  <c r="D18" i="19"/>
  <c r="C18" i="19"/>
  <c r="H17" i="19"/>
  <c r="G17" i="19"/>
  <c r="C17" i="19"/>
  <c r="I16" i="19"/>
  <c r="H16" i="19"/>
  <c r="G16" i="19"/>
  <c r="D16" i="19"/>
  <c r="C16" i="19"/>
  <c r="I15" i="19"/>
  <c r="H15" i="19"/>
  <c r="G15" i="19"/>
  <c r="D15" i="19"/>
  <c r="C15" i="19"/>
  <c r="H14" i="19"/>
  <c r="G14" i="19"/>
  <c r="C14" i="19"/>
  <c r="I13" i="19"/>
  <c r="H13" i="19"/>
  <c r="G13" i="19"/>
  <c r="D13" i="19"/>
  <c r="C13" i="19"/>
  <c r="I12" i="19"/>
  <c r="H12" i="19"/>
  <c r="G12" i="19"/>
  <c r="D12" i="19"/>
  <c r="C12" i="19"/>
  <c r="I11" i="19"/>
  <c r="H11" i="19"/>
  <c r="G11" i="19"/>
  <c r="D11" i="19"/>
  <c r="C11" i="19"/>
  <c r="I10" i="19"/>
  <c r="H10" i="19"/>
  <c r="G10" i="19"/>
  <c r="D10" i="19"/>
  <c r="C10" i="19"/>
  <c r="I9" i="19"/>
  <c r="H9" i="19"/>
  <c r="G9" i="19"/>
  <c r="D9" i="19"/>
  <c r="C9" i="19"/>
  <c r="I8" i="19"/>
  <c r="H8" i="19"/>
  <c r="G8" i="19"/>
  <c r="D8" i="19"/>
  <c r="C8" i="19"/>
  <c r="H7" i="19"/>
  <c r="G7" i="19"/>
  <c r="C7" i="19"/>
  <c r="I6" i="19"/>
  <c r="H6" i="19"/>
  <c r="G6" i="19"/>
  <c r="D6" i="19"/>
  <c r="C6" i="19"/>
  <c r="I5" i="19"/>
  <c r="H5" i="19"/>
  <c r="G5" i="19"/>
  <c r="D5" i="19"/>
  <c r="C5" i="19"/>
  <c r="I47" i="18"/>
  <c r="H47" i="18"/>
  <c r="G47" i="18"/>
  <c r="F47" i="18"/>
  <c r="E47" i="18"/>
  <c r="D47" i="18"/>
  <c r="C47" i="18"/>
  <c r="N46" i="18"/>
  <c r="M46" i="18"/>
  <c r="L46" i="18"/>
  <c r="J46" i="18"/>
  <c r="I46" i="18"/>
  <c r="H46" i="18"/>
  <c r="G46" i="18"/>
  <c r="D46" i="18"/>
  <c r="C46" i="18"/>
  <c r="N45" i="18"/>
  <c r="M45" i="18"/>
  <c r="L45" i="18"/>
  <c r="J45" i="18"/>
  <c r="I45" i="18"/>
  <c r="H45" i="18"/>
  <c r="G45" i="18"/>
  <c r="D45" i="18"/>
  <c r="C45" i="18"/>
  <c r="N44" i="18"/>
  <c r="M44" i="18"/>
  <c r="L44" i="18"/>
  <c r="J44" i="18"/>
  <c r="I44" i="18"/>
  <c r="H44" i="18"/>
  <c r="G44" i="18"/>
  <c r="D44" i="18"/>
  <c r="C44" i="18"/>
  <c r="N43" i="18"/>
  <c r="M43" i="18"/>
  <c r="L43" i="18"/>
  <c r="J43" i="18"/>
  <c r="I43" i="18"/>
  <c r="H43" i="18"/>
  <c r="G43" i="18"/>
  <c r="D43" i="18"/>
  <c r="C43" i="18"/>
  <c r="N42" i="18"/>
  <c r="M42" i="18"/>
  <c r="L42" i="18"/>
  <c r="J42" i="18"/>
  <c r="I42" i="18"/>
  <c r="H42" i="18"/>
  <c r="G42" i="18"/>
  <c r="D42" i="18"/>
  <c r="C42" i="18"/>
  <c r="N41" i="18"/>
  <c r="M41" i="18"/>
  <c r="L41" i="18"/>
  <c r="J41" i="18"/>
  <c r="I41" i="18"/>
  <c r="H41" i="18"/>
  <c r="G41" i="18"/>
  <c r="D41" i="18"/>
  <c r="C41" i="18"/>
  <c r="N40" i="18"/>
  <c r="M40" i="18"/>
  <c r="L40" i="18"/>
  <c r="J40" i="18"/>
  <c r="H40" i="18"/>
  <c r="G40" i="18"/>
  <c r="C40" i="18"/>
  <c r="N39" i="18"/>
  <c r="M39" i="18"/>
  <c r="L39" i="18"/>
  <c r="J39" i="18"/>
  <c r="I39" i="18"/>
  <c r="H39" i="18"/>
  <c r="G39" i="18"/>
  <c r="D39" i="18"/>
  <c r="C39" i="18"/>
  <c r="N38" i="18"/>
  <c r="M38" i="18"/>
  <c r="L38" i="18"/>
  <c r="J38" i="18"/>
  <c r="I38" i="18"/>
  <c r="H38" i="18"/>
  <c r="G38" i="18"/>
  <c r="D38" i="18"/>
  <c r="C38" i="18"/>
  <c r="N37" i="18"/>
  <c r="M37" i="18"/>
  <c r="L37" i="18"/>
  <c r="J37" i="18"/>
  <c r="I37" i="18"/>
  <c r="H37" i="18"/>
  <c r="G37" i="18"/>
  <c r="D37" i="18"/>
  <c r="C37" i="18"/>
  <c r="N36" i="18"/>
  <c r="M36" i="18"/>
  <c r="L36" i="18"/>
  <c r="J36" i="18"/>
  <c r="I36" i="18"/>
  <c r="H36" i="18"/>
  <c r="G36" i="18"/>
  <c r="D36" i="18"/>
  <c r="C36" i="18"/>
  <c r="N35" i="18"/>
  <c r="M35" i="18"/>
  <c r="L35" i="18"/>
  <c r="J35" i="18"/>
  <c r="I35" i="18"/>
  <c r="H35" i="18"/>
  <c r="G35" i="18"/>
  <c r="D35" i="18"/>
  <c r="C35" i="18"/>
  <c r="N34" i="18"/>
  <c r="M34" i="18"/>
  <c r="L34" i="18"/>
  <c r="J34" i="18"/>
  <c r="I34" i="18"/>
  <c r="H34" i="18"/>
  <c r="G34" i="18"/>
  <c r="D34" i="18"/>
  <c r="C34" i="18"/>
  <c r="N33" i="18"/>
  <c r="M33" i="18"/>
  <c r="L33" i="18"/>
  <c r="J33" i="18"/>
  <c r="I33" i="18"/>
  <c r="H33" i="18"/>
  <c r="G33" i="18"/>
  <c r="D33" i="18"/>
  <c r="C33" i="18"/>
  <c r="N32" i="18"/>
  <c r="M32" i="18"/>
  <c r="L32" i="18"/>
  <c r="J32" i="18"/>
  <c r="I32" i="18"/>
  <c r="H32" i="18"/>
  <c r="G32" i="18"/>
  <c r="D32" i="18"/>
  <c r="C32" i="18"/>
  <c r="N31" i="18"/>
  <c r="M31" i="18"/>
  <c r="L31" i="18"/>
  <c r="J31" i="18"/>
  <c r="I31" i="18"/>
  <c r="H31" i="18"/>
  <c r="G31" i="18"/>
  <c r="D31" i="18"/>
  <c r="C31" i="18"/>
  <c r="N30" i="18"/>
  <c r="M30" i="18"/>
  <c r="L30" i="18"/>
  <c r="J30" i="18"/>
  <c r="I30" i="18"/>
  <c r="H30" i="18"/>
  <c r="G30" i="18"/>
  <c r="D30" i="18"/>
  <c r="C30" i="18"/>
  <c r="N29" i="18"/>
  <c r="M29" i="18"/>
  <c r="L29" i="18"/>
  <c r="J29" i="18"/>
  <c r="I29" i="18"/>
  <c r="H29" i="18"/>
  <c r="G29" i="18"/>
  <c r="D29" i="18"/>
  <c r="C29" i="18"/>
  <c r="N28" i="18"/>
  <c r="M28" i="18"/>
  <c r="L28" i="18"/>
  <c r="J28" i="18"/>
  <c r="I28" i="18"/>
  <c r="H28" i="18"/>
  <c r="G28" i="18"/>
  <c r="D28" i="18"/>
  <c r="C28" i="18"/>
  <c r="N27" i="18"/>
  <c r="M27" i="18"/>
  <c r="L27" i="18"/>
  <c r="J27" i="18"/>
  <c r="I27" i="18"/>
  <c r="H27" i="18"/>
  <c r="G27" i="18"/>
  <c r="D27" i="18"/>
  <c r="C27" i="18"/>
  <c r="N26" i="18"/>
  <c r="M26" i="18"/>
  <c r="L26" i="18"/>
  <c r="J26" i="18"/>
  <c r="I26" i="18"/>
  <c r="H26" i="18"/>
  <c r="G26" i="18"/>
  <c r="D26" i="18"/>
  <c r="C26" i="18"/>
  <c r="N25" i="18"/>
  <c r="M25" i="18"/>
  <c r="L25" i="18"/>
  <c r="J25" i="18"/>
  <c r="H25" i="18"/>
  <c r="G25" i="18"/>
  <c r="C25" i="18"/>
  <c r="N24" i="18"/>
  <c r="M24" i="18"/>
  <c r="L24" i="18"/>
  <c r="J24" i="18"/>
  <c r="I24" i="18"/>
  <c r="H24" i="18"/>
  <c r="G24" i="18"/>
  <c r="D24" i="18"/>
  <c r="C24" i="18"/>
  <c r="N23" i="18"/>
  <c r="M23" i="18"/>
  <c r="L23" i="18"/>
  <c r="J23" i="18"/>
  <c r="I23" i="18"/>
  <c r="H23" i="18"/>
  <c r="G23" i="18"/>
  <c r="D23" i="18"/>
  <c r="C23" i="18"/>
  <c r="N22" i="18"/>
  <c r="M22" i="18"/>
  <c r="L22" i="18"/>
  <c r="J22" i="18"/>
  <c r="I22" i="18"/>
  <c r="H22" i="18"/>
  <c r="G22" i="18"/>
  <c r="D22" i="18"/>
  <c r="C22" i="18"/>
  <c r="N21" i="18"/>
  <c r="M21" i="18"/>
  <c r="L21" i="18"/>
  <c r="J21" i="18"/>
  <c r="I21" i="18"/>
  <c r="H21" i="18"/>
  <c r="G21" i="18"/>
  <c r="D21" i="18"/>
  <c r="C21" i="18"/>
  <c r="N20" i="18"/>
  <c r="M20" i="18"/>
  <c r="L20" i="18"/>
  <c r="J20" i="18"/>
  <c r="I20" i="18"/>
  <c r="H20" i="18"/>
  <c r="G20" i="18"/>
  <c r="D20" i="18"/>
  <c r="C20" i="18"/>
  <c r="N19" i="18"/>
  <c r="M19" i="18"/>
  <c r="L19" i="18"/>
  <c r="J19" i="18"/>
  <c r="I19" i="18"/>
  <c r="H19" i="18"/>
  <c r="G19" i="18"/>
  <c r="D19" i="18"/>
  <c r="C19" i="18"/>
  <c r="N18" i="18"/>
  <c r="M18" i="18"/>
  <c r="L18" i="18"/>
  <c r="J18" i="18"/>
  <c r="I18" i="18"/>
  <c r="H18" i="18"/>
  <c r="G18" i="18"/>
  <c r="D18" i="18"/>
  <c r="C18" i="18"/>
  <c r="N17" i="18"/>
  <c r="M17" i="18"/>
  <c r="L17" i="18"/>
  <c r="J17" i="18"/>
  <c r="H17" i="18"/>
  <c r="G17" i="18"/>
  <c r="C17" i="18"/>
  <c r="N16" i="18"/>
  <c r="M16" i="18"/>
  <c r="L16" i="18"/>
  <c r="J16" i="18"/>
  <c r="I16" i="18"/>
  <c r="H16" i="18"/>
  <c r="G16" i="18"/>
  <c r="D16" i="18"/>
  <c r="C16" i="18"/>
  <c r="N15" i="18"/>
  <c r="M15" i="18"/>
  <c r="L15" i="18"/>
  <c r="J15" i="18"/>
  <c r="I15" i="18"/>
  <c r="H15" i="18"/>
  <c r="G15" i="18"/>
  <c r="D15" i="18"/>
  <c r="C15" i="18"/>
  <c r="N14" i="18"/>
  <c r="M14" i="18"/>
  <c r="L14" i="18"/>
  <c r="J14" i="18"/>
  <c r="H14" i="18"/>
  <c r="G14" i="18"/>
  <c r="C14" i="18"/>
  <c r="N13" i="18"/>
  <c r="M13" i="18"/>
  <c r="L13" i="18"/>
  <c r="J13" i="18"/>
  <c r="I13" i="18"/>
  <c r="H13" i="18"/>
  <c r="G13" i="18"/>
  <c r="D13" i="18"/>
  <c r="C13" i="18"/>
  <c r="N12" i="18"/>
  <c r="M12" i="18"/>
  <c r="L12" i="18"/>
  <c r="J12" i="18"/>
  <c r="I12" i="18"/>
  <c r="H12" i="18"/>
  <c r="G12" i="18"/>
  <c r="D12" i="18"/>
  <c r="C12" i="18"/>
  <c r="N11" i="18"/>
  <c r="M11" i="18"/>
  <c r="L11" i="18"/>
  <c r="J11" i="18"/>
  <c r="I11" i="18"/>
  <c r="H11" i="18"/>
  <c r="G11" i="18"/>
  <c r="D11" i="18"/>
  <c r="C11" i="18"/>
  <c r="N10" i="18"/>
  <c r="M10" i="18"/>
  <c r="L10" i="18"/>
  <c r="J10" i="18"/>
  <c r="I10" i="18"/>
  <c r="H10" i="18"/>
  <c r="G10" i="18"/>
  <c r="D10" i="18"/>
  <c r="C10" i="18"/>
  <c r="N9" i="18"/>
  <c r="M9" i="18"/>
  <c r="L9" i="18"/>
  <c r="J9" i="18"/>
  <c r="I9" i="18"/>
  <c r="H9" i="18"/>
  <c r="G9" i="18"/>
  <c r="D9" i="18"/>
  <c r="C9" i="18"/>
  <c r="N8" i="18"/>
  <c r="M8" i="18"/>
  <c r="L8" i="18"/>
  <c r="J8" i="18"/>
  <c r="I8" i="18"/>
  <c r="H8" i="18"/>
  <c r="G8" i="18"/>
  <c r="D8" i="18"/>
  <c r="C8" i="18"/>
  <c r="N7" i="18"/>
  <c r="M7" i="18"/>
  <c r="L7" i="18"/>
  <c r="J7" i="18"/>
  <c r="H7" i="18"/>
  <c r="G7" i="18"/>
  <c r="C7" i="18"/>
  <c r="N6" i="18"/>
  <c r="M6" i="18"/>
  <c r="L6" i="18"/>
  <c r="J6" i="18"/>
  <c r="I6" i="18"/>
  <c r="H6" i="18"/>
  <c r="G6" i="18"/>
  <c r="D6" i="18"/>
  <c r="C6" i="18"/>
  <c r="N5" i="18"/>
  <c r="M5" i="18"/>
  <c r="L5" i="18"/>
  <c r="J5" i="18"/>
  <c r="I5" i="18"/>
  <c r="H5" i="18"/>
  <c r="G5" i="18"/>
  <c r="D5" i="18"/>
  <c r="C5" i="18"/>
  <c r="I47" i="17"/>
  <c r="H47" i="17"/>
  <c r="G47" i="17"/>
  <c r="F47" i="17"/>
  <c r="E47" i="17"/>
  <c r="D47" i="17"/>
  <c r="C47" i="17"/>
  <c r="N46" i="17"/>
  <c r="M46" i="17"/>
  <c r="L46" i="17"/>
  <c r="J46" i="17"/>
  <c r="I46" i="17"/>
  <c r="H46" i="17"/>
  <c r="G46" i="17"/>
  <c r="D46" i="17"/>
  <c r="C46" i="17"/>
  <c r="N45" i="17"/>
  <c r="M45" i="17"/>
  <c r="L45" i="17"/>
  <c r="J45" i="17"/>
  <c r="I45" i="17"/>
  <c r="H45" i="17"/>
  <c r="G45" i="17"/>
  <c r="D45" i="17"/>
  <c r="C45" i="17"/>
  <c r="N44" i="17"/>
  <c r="M44" i="17"/>
  <c r="L44" i="17"/>
  <c r="J44" i="17"/>
  <c r="I44" i="17"/>
  <c r="H44" i="17"/>
  <c r="G44" i="17"/>
  <c r="D44" i="17"/>
  <c r="C44" i="17"/>
  <c r="N43" i="17"/>
  <c r="M43" i="17"/>
  <c r="L43" i="17"/>
  <c r="J43" i="17"/>
  <c r="I43" i="17"/>
  <c r="H43" i="17"/>
  <c r="G43" i="17"/>
  <c r="D43" i="17"/>
  <c r="C43" i="17"/>
  <c r="N42" i="17"/>
  <c r="M42" i="17"/>
  <c r="L42" i="17"/>
  <c r="J42" i="17"/>
  <c r="I42" i="17"/>
  <c r="H42" i="17"/>
  <c r="G42" i="17"/>
  <c r="D42" i="17"/>
  <c r="C42" i="17"/>
  <c r="N41" i="17"/>
  <c r="M41" i="17"/>
  <c r="L41" i="17"/>
  <c r="J41" i="17"/>
  <c r="I41" i="17"/>
  <c r="H41" i="17"/>
  <c r="G41" i="17"/>
  <c r="D41" i="17"/>
  <c r="C41" i="17"/>
  <c r="N40" i="17"/>
  <c r="M40" i="17"/>
  <c r="L40" i="17"/>
  <c r="J40" i="17"/>
  <c r="H40" i="17"/>
  <c r="G40" i="17"/>
  <c r="C40" i="17"/>
  <c r="N39" i="17"/>
  <c r="M39" i="17"/>
  <c r="L39" i="17"/>
  <c r="J39" i="17"/>
  <c r="I39" i="17"/>
  <c r="H39" i="17"/>
  <c r="G39" i="17"/>
  <c r="D39" i="17"/>
  <c r="C39" i="17"/>
  <c r="N38" i="17"/>
  <c r="M38" i="17"/>
  <c r="L38" i="17"/>
  <c r="J38" i="17"/>
  <c r="I38" i="17"/>
  <c r="H38" i="17"/>
  <c r="G38" i="17"/>
  <c r="D38" i="17"/>
  <c r="C38" i="17"/>
  <c r="N37" i="17"/>
  <c r="M37" i="17"/>
  <c r="L37" i="17"/>
  <c r="J37" i="17"/>
  <c r="I37" i="17"/>
  <c r="H37" i="17"/>
  <c r="G37" i="17"/>
  <c r="D37" i="17"/>
  <c r="C37" i="17"/>
  <c r="N36" i="17"/>
  <c r="M36" i="17"/>
  <c r="L36" i="17"/>
  <c r="J36" i="17"/>
  <c r="I36" i="17"/>
  <c r="H36" i="17"/>
  <c r="G36" i="17"/>
  <c r="D36" i="17"/>
  <c r="C36" i="17"/>
  <c r="N35" i="17"/>
  <c r="M35" i="17"/>
  <c r="L35" i="17"/>
  <c r="J35" i="17"/>
  <c r="I35" i="17"/>
  <c r="H35" i="17"/>
  <c r="G35" i="17"/>
  <c r="D35" i="17"/>
  <c r="C35" i="17"/>
  <c r="N34" i="17"/>
  <c r="M34" i="17"/>
  <c r="L34" i="17"/>
  <c r="J34" i="17"/>
  <c r="I34" i="17"/>
  <c r="H34" i="17"/>
  <c r="G34" i="17"/>
  <c r="D34" i="17"/>
  <c r="C34" i="17"/>
  <c r="N33" i="17"/>
  <c r="M33" i="17"/>
  <c r="L33" i="17"/>
  <c r="J33" i="17"/>
  <c r="I33" i="17"/>
  <c r="H33" i="17"/>
  <c r="G33" i="17"/>
  <c r="D33" i="17"/>
  <c r="C33" i="17"/>
  <c r="N32" i="17"/>
  <c r="M32" i="17"/>
  <c r="L32" i="17"/>
  <c r="J32" i="17"/>
  <c r="I32" i="17"/>
  <c r="H32" i="17"/>
  <c r="G32" i="17"/>
  <c r="D32" i="17"/>
  <c r="C32" i="17"/>
  <c r="N31" i="17"/>
  <c r="M31" i="17"/>
  <c r="L31" i="17"/>
  <c r="J31" i="17"/>
  <c r="I31" i="17"/>
  <c r="H31" i="17"/>
  <c r="G31" i="17"/>
  <c r="D31" i="17"/>
  <c r="C31" i="17"/>
  <c r="N30" i="17"/>
  <c r="M30" i="17"/>
  <c r="L30" i="17"/>
  <c r="J30" i="17"/>
  <c r="I30" i="17"/>
  <c r="H30" i="17"/>
  <c r="G30" i="17"/>
  <c r="D30" i="17"/>
  <c r="C30" i="17"/>
  <c r="N29" i="17"/>
  <c r="M29" i="17"/>
  <c r="L29" i="17"/>
  <c r="J29" i="17"/>
  <c r="I29" i="17"/>
  <c r="H29" i="17"/>
  <c r="G29" i="17"/>
  <c r="D29" i="17"/>
  <c r="C29" i="17"/>
  <c r="N28" i="17"/>
  <c r="M28" i="17"/>
  <c r="L28" i="17"/>
  <c r="J28" i="17"/>
  <c r="I28" i="17"/>
  <c r="H28" i="17"/>
  <c r="G28" i="17"/>
  <c r="D28" i="17"/>
  <c r="C28" i="17"/>
  <c r="N27" i="17"/>
  <c r="M27" i="17"/>
  <c r="L27" i="17"/>
  <c r="J27" i="17"/>
  <c r="I27" i="17"/>
  <c r="H27" i="17"/>
  <c r="G27" i="17"/>
  <c r="D27" i="17"/>
  <c r="C27" i="17"/>
  <c r="N26" i="17"/>
  <c r="M26" i="17"/>
  <c r="L26" i="17"/>
  <c r="J26" i="17"/>
  <c r="I26" i="17"/>
  <c r="H26" i="17"/>
  <c r="G26" i="17"/>
  <c r="D26" i="17"/>
  <c r="C26" i="17"/>
  <c r="N25" i="17"/>
  <c r="M25" i="17"/>
  <c r="L25" i="17"/>
  <c r="J25" i="17"/>
  <c r="H25" i="17"/>
  <c r="G25" i="17"/>
  <c r="C25" i="17"/>
  <c r="N24" i="17"/>
  <c r="M24" i="17"/>
  <c r="L24" i="17"/>
  <c r="J24" i="17"/>
  <c r="I24" i="17"/>
  <c r="H24" i="17"/>
  <c r="G24" i="17"/>
  <c r="D24" i="17"/>
  <c r="C24" i="17"/>
  <c r="N23" i="17"/>
  <c r="M23" i="17"/>
  <c r="L23" i="17"/>
  <c r="J23" i="17"/>
  <c r="I23" i="17"/>
  <c r="H23" i="17"/>
  <c r="G23" i="17"/>
  <c r="D23" i="17"/>
  <c r="C23" i="17"/>
  <c r="N22" i="17"/>
  <c r="M22" i="17"/>
  <c r="L22" i="17"/>
  <c r="J22" i="17"/>
  <c r="I22" i="17"/>
  <c r="H22" i="17"/>
  <c r="G22" i="17"/>
  <c r="D22" i="17"/>
  <c r="C22" i="17"/>
  <c r="N21" i="17"/>
  <c r="M21" i="17"/>
  <c r="L21" i="17"/>
  <c r="J21" i="17"/>
  <c r="I21" i="17"/>
  <c r="H21" i="17"/>
  <c r="G21" i="17"/>
  <c r="D21" i="17"/>
  <c r="C21" i="17"/>
  <c r="N20" i="17"/>
  <c r="M20" i="17"/>
  <c r="L20" i="17"/>
  <c r="J20" i="17"/>
  <c r="I20" i="17"/>
  <c r="H20" i="17"/>
  <c r="G20" i="17"/>
  <c r="D20" i="17"/>
  <c r="C20" i="17"/>
  <c r="N19" i="17"/>
  <c r="M19" i="17"/>
  <c r="L19" i="17"/>
  <c r="J19" i="17"/>
  <c r="I19" i="17"/>
  <c r="H19" i="17"/>
  <c r="G19" i="17"/>
  <c r="D19" i="17"/>
  <c r="C19" i="17"/>
  <c r="N18" i="17"/>
  <c r="M18" i="17"/>
  <c r="L18" i="17"/>
  <c r="J18" i="17"/>
  <c r="I18" i="17"/>
  <c r="H18" i="17"/>
  <c r="G18" i="17"/>
  <c r="D18" i="17"/>
  <c r="C18" i="17"/>
  <c r="N17" i="17"/>
  <c r="M17" i="17"/>
  <c r="L17" i="17"/>
  <c r="J17" i="17"/>
  <c r="H17" i="17"/>
  <c r="G17" i="17"/>
  <c r="C17" i="17"/>
  <c r="N16" i="17"/>
  <c r="M16" i="17"/>
  <c r="L16" i="17"/>
  <c r="J16" i="17"/>
  <c r="I16" i="17"/>
  <c r="H16" i="17"/>
  <c r="G16" i="17"/>
  <c r="D16" i="17"/>
  <c r="C16" i="17"/>
  <c r="N15" i="17"/>
  <c r="M15" i="17"/>
  <c r="L15" i="17"/>
  <c r="J15" i="17"/>
  <c r="I15" i="17"/>
  <c r="H15" i="17"/>
  <c r="G15" i="17"/>
  <c r="D15" i="17"/>
  <c r="C15" i="17"/>
  <c r="N14" i="17"/>
  <c r="M14" i="17"/>
  <c r="L14" i="17"/>
  <c r="J14" i="17"/>
  <c r="H14" i="17"/>
  <c r="G14" i="17"/>
  <c r="C14" i="17"/>
  <c r="N13" i="17"/>
  <c r="M13" i="17"/>
  <c r="L13" i="17"/>
  <c r="J13" i="17"/>
  <c r="I13" i="17"/>
  <c r="H13" i="17"/>
  <c r="G13" i="17"/>
  <c r="D13" i="17"/>
  <c r="C13" i="17"/>
  <c r="N12" i="17"/>
  <c r="M12" i="17"/>
  <c r="L12" i="17"/>
  <c r="J12" i="17"/>
  <c r="I12" i="17"/>
  <c r="H12" i="17"/>
  <c r="G12" i="17"/>
  <c r="D12" i="17"/>
  <c r="C12" i="17"/>
  <c r="N11" i="17"/>
  <c r="M11" i="17"/>
  <c r="L11" i="17"/>
  <c r="J11" i="17"/>
  <c r="I11" i="17"/>
  <c r="H11" i="17"/>
  <c r="G11" i="17"/>
  <c r="D11" i="17"/>
  <c r="C11" i="17"/>
  <c r="N10" i="17"/>
  <c r="M10" i="17"/>
  <c r="L10" i="17"/>
  <c r="J10" i="17"/>
  <c r="I10" i="17"/>
  <c r="H10" i="17"/>
  <c r="G10" i="17"/>
  <c r="D10" i="17"/>
  <c r="C10" i="17"/>
  <c r="N9" i="17"/>
  <c r="M9" i="17"/>
  <c r="L9" i="17"/>
  <c r="J9" i="17"/>
  <c r="I9" i="17"/>
  <c r="H9" i="17"/>
  <c r="G9" i="17"/>
  <c r="D9" i="17"/>
  <c r="C9" i="17"/>
  <c r="N8" i="17"/>
  <c r="M8" i="17"/>
  <c r="L8" i="17"/>
  <c r="J8" i="17"/>
  <c r="I8" i="17"/>
  <c r="H8" i="17"/>
  <c r="G8" i="17"/>
  <c r="D8" i="17"/>
  <c r="C8" i="17"/>
  <c r="N7" i="17"/>
  <c r="M7" i="17"/>
  <c r="L7" i="17"/>
  <c r="J7" i="17"/>
  <c r="H7" i="17"/>
  <c r="G7" i="17"/>
  <c r="C7" i="17"/>
  <c r="N6" i="17"/>
  <c r="M6" i="17"/>
  <c r="L6" i="17"/>
  <c r="J6" i="17"/>
  <c r="I6" i="17"/>
  <c r="H6" i="17"/>
  <c r="G6" i="17"/>
  <c r="D6" i="17"/>
  <c r="C6" i="17"/>
  <c r="N5" i="17"/>
  <c r="M5" i="17"/>
  <c r="L5" i="17"/>
  <c r="J5" i="17"/>
  <c r="I5" i="17"/>
  <c r="H5" i="17"/>
  <c r="G5" i="17"/>
  <c r="D5" i="17"/>
  <c r="C5" i="17"/>
  <c r="I47" i="15"/>
  <c r="H47" i="15"/>
  <c r="G47" i="15"/>
  <c r="F47" i="15"/>
  <c r="E47" i="15"/>
  <c r="D47" i="15"/>
  <c r="C47" i="15"/>
  <c r="N46" i="15"/>
  <c r="M46" i="15"/>
  <c r="L46" i="15"/>
  <c r="J46" i="15"/>
  <c r="I46" i="15"/>
  <c r="H46" i="15"/>
  <c r="G46" i="15"/>
  <c r="D46" i="15"/>
  <c r="C46" i="15"/>
  <c r="N45" i="15"/>
  <c r="M45" i="15"/>
  <c r="L45" i="15"/>
  <c r="J45" i="15"/>
  <c r="I45" i="15"/>
  <c r="H45" i="15"/>
  <c r="G45" i="15"/>
  <c r="D45" i="15"/>
  <c r="C45" i="15"/>
  <c r="N44" i="15"/>
  <c r="M44" i="15"/>
  <c r="L44" i="15"/>
  <c r="J44" i="15"/>
  <c r="I44" i="15"/>
  <c r="H44" i="15"/>
  <c r="G44" i="15"/>
  <c r="D44" i="15"/>
  <c r="C44" i="15"/>
  <c r="N43" i="15"/>
  <c r="M43" i="15"/>
  <c r="L43" i="15"/>
  <c r="J43" i="15"/>
  <c r="I43" i="15"/>
  <c r="H43" i="15"/>
  <c r="G43" i="15"/>
  <c r="D43" i="15"/>
  <c r="C43" i="15"/>
  <c r="N42" i="15"/>
  <c r="M42" i="15"/>
  <c r="L42" i="15"/>
  <c r="J42" i="15"/>
  <c r="I42" i="15"/>
  <c r="H42" i="15"/>
  <c r="G42" i="15"/>
  <c r="D42" i="15"/>
  <c r="C42" i="15"/>
  <c r="N41" i="15"/>
  <c r="M41" i="15"/>
  <c r="L41" i="15"/>
  <c r="J41" i="15"/>
  <c r="I41" i="15"/>
  <c r="H41" i="15"/>
  <c r="G41" i="15"/>
  <c r="D41" i="15"/>
  <c r="C41" i="15"/>
  <c r="N40" i="15"/>
  <c r="M40" i="15"/>
  <c r="L40" i="15"/>
  <c r="J40" i="15"/>
  <c r="H40" i="15"/>
  <c r="G40" i="15"/>
  <c r="C40" i="15"/>
  <c r="N39" i="15"/>
  <c r="M39" i="15"/>
  <c r="L39" i="15"/>
  <c r="J39" i="15"/>
  <c r="I39" i="15"/>
  <c r="H39" i="15"/>
  <c r="G39" i="15"/>
  <c r="D39" i="15"/>
  <c r="C39" i="15"/>
  <c r="N38" i="15"/>
  <c r="M38" i="15"/>
  <c r="L38" i="15"/>
  <c r="J38" i="15"/>
  <c r="I38" i="15"/>
  <c r="H38" i="15"/>
  <c r="G38" i="15"/>
  <c r="D38" i="15"/>
  <c r="N37" i="15"/>
  <c r="M37" i="15"/>
  <c r="L37" i="15"/>
  <c r="J37" i="15"/>
  <c r="I37" i="15"/>
  <c r="H37" i="15"/>
  <c r="G37" i="15"/>
  <c r="D37" i="15"/>
  <c r="C37" i="15"/>
  <c r="N36" i="15"/>
  <c r="M36" i="15"/>
  <c r="L36" i="15"/>
  <c r="J36" i="15"/>
  <c r="I36" i="15"/>
  <c r="H36" i="15"/>
  <c r="G36" i="15"/>
  <c r="D36" i="15"/>
  <c r="C36" i="15"/>
  <c r="N35" i="15"/>
  <c r="M35" i="15"/>
  <c r="L35" i="15"/>
  <c r="J35" i="15"/>
  <c r="I35" i="15"/>
  <c r="H35" i="15"/>
  <c r="G35" i="15"/>
  <c r="D35" i="15"/>
  <c r="C35" i="15"/>
  <c r="N34" i="15"/>
  <c r="M34" i="15"/>
  <c r="L34" i="15"/>
  <c r="J34" i="15"/>
  <c r="I34" i="15"/>
  <c r="H34" i="15"/>
  <c r="G34" i="15"/>
  <c r="D34" i="15"/>
  <c r="C34" i="15"/>
  <c r="N33" i="15"/>
  <c r="M33" i="15"/>
  <c r="L33" i="15"/>
  <c r="J33" i="15"/>
  <c r="I33" i="15"/>
  <c r="H33" i="15"/>
  <c r="G33" i="15"/>
  <c r="D33" i="15"/>
  <c r="C33" i="15"/>
  <c r="N32" i="15"/>
  <c r="M32" i="15"/>
  <c r="L32" i="15"/>
  <c r="J32" i="15"/>
  <c r="I32" i="15"/>
  <c r="H32" i="15"/>
  <c r="G32" i="15"/>
  <c r="D32" i="15"/>
  <c r="C32" i="15"/>
  <c r="N31" i="15"/>
  <c r="M31" i="15"/>
  <c r="L31" i="15"/>
  <c r="J31" i="15"/>
  <c r="I31" i="15"/>
  <c r="H31" i="15"/>
  <c r="G31" i="15"/>
  <c r="D31" i="15"/>
  <c r="C31" i="15"/>
  <c r="N30" i="15"/>
  <c r="M30" i="15"/>
  <c r="L30" i="15"/>
  <c r="J30" i="15"/>
  <c r="I30" i="15"/>
  <c r="H30" i="15"/>
  <c r="G30" i="15"/>
  <c r="D30" i="15"/>
  <c r="C30" i="15"/>
  <c r="N29" i="15"/>
  <c r="M29" i="15"/>
  <c r="L29" i="15"/>
  <c r="J29" i="15"/>
  <c r="I29" i="15"/>
  <c r="H29" i="15"/>
  <c r="G29" i="15"/>
  <c r="D29" i="15"/>
  <c r="C29" i="15"/>
  <c r="N28" i="15"/>
  <c r="M28" i="15"/>
  <c r="L28" i="15"/>
  <c r="J28" i="15"/>
  <c r="I28" i="15"/>
  <c r="H28" i="15"/>
  <c r="G28" i="15"/>
  <c r="D28" i="15"/>
  <c r="C28" i="15"/>
  <c r="N27" i="15"/>
  <c r="M27" i="15"/>
  <c r="L27" i="15"/>
  <c r="J27" i="15"/>
  <c r="I27" i="15"/>
  <c r="H27" i="15"/>
  <c r="G27" i="15"/>
  <c r="D27" i="15"/>
  <c r="C27" i="15"/>
  <c r="N26" i="15"/>
  <c r="M26" i="15"/>
  <c r="L26" i="15"/>
  <c r="J26" i="15"/>
  <c r="I26" i="15"/>
  <c r="H26" i="15"/>
  <c r="G26" i="15"/>
  <c r="D26" i="15"/>
  <c r="C26" i="15"/>
  <c r="N25" i="15"/>
  <c r="M25" i="15"/>
  <c r="L25" i="15"/>
  <c r="J25" i="15"/>
  <c r="H25" i="15"/>
  <c r="G25" i="15"/>
  <c r="C25" i="15"/>
  <c r="N24" i="15"/>
  <c r="M24" i="15"/>
  <c r="L24" i="15"/>
  <c r="J24" i="15"/>
  <c r="I24" i="15"/>
  <c r="H24" i="15"/>
  <c r="G24" i="15"/>
  <c r="D24" i="15"/>
  <c r="C24" i="15"/>
  <c r="N23" i="15"/>
  <c r="M23" i="15"/>
  <c r="L23" i="15"/>
  <c r="J23" i="15"/>
  <c r="I23" i="15"/>
  <c r="H23" i="15"/>
  <c r="G23" i="15"/>
  <c r="D23" i="15"/>
  <c r="C23" i="15"/>
  <c r="N22" i="15"/>
  <c r="M22" i="15"/>
  <c r="L22" i="15"/>
  <c r="J22" i="15"/>
  <c r="I22" i="15"/>
  <c r="H22" i="15"/>
  <c r="G22" i="15"/>
  <c r="D22" i="15"/>
  <c r="C22" i="15"/>
  <c r="N21" i="15"/>
  <c r="M21" i="15"/>
  <c r="L21" i="15"/>
  <c r="J21" i="15"/>
  <c r="I21" i="15"/>
  <c r="H21" i="15"/>
  <c r="G21" i="15"/>
  <c r="D21" i="15"/>
  <c r="C21" i="15"/>
  <c r="N20" i="15"/>
  <c r="M20" i="15"/>
  <c r="L20" i="15"/>
  <c r="J20" i="15"/>
  <c r="I20" i="15"/>
  <c r="H20" i="15"/>
  <c r="G20" i="15"/>
  <c r="D20" i="15"/>
  <c r="C20" i="15"/>
  <c r="N19" i="15"/>
  <c r="M19" i="15"/>
  <c r="L19" i="15"/>
  <c r="J19" i="15"/>
  <c r="I19" i="15"/>
  <c r="H19" i="15"/>
  <c r="G19" i="15"/>
  <c r="D19" i="15"/>
  <c r="C19" i="15"/>
  <c r="N18" i="15"/>
  <c r="M18" i="15"/>
  <c r="L18" i="15"/>
  <c r="J18" i="15"/>
  <c r="I18" i="15"/>
  <c r="H18" i="15"/>
  <c r="G18" i="15"/>
  <c r="D18" i="15"/>
  <c r="C18" i="15"/>
  <c r="N17" i="15"/>
  <c r="M17" i="15"/>
  <c r="L17" i="15"/>
  <c r="J17" i="15"/>
  <c r="H17" i="15"/>
  <c r="G17" i="15"/>
  <c r="C17" i="15"/>
  <c r="N16" i="15"/>
  <c r="M16" i="15"/>
  <c r="L16" i="15"/>
  <c r="J16" i="15"/>
  <c r="I16" i="15"/>
  <c r="H16" i="15"/>
  <c r="G16" i="15"/>
  <c r="D16" i="15"/>
  <c r="C16" i="15"/>
  <c r="N15" i="15"/>
  <c r="M15" i="15"/>
  <c r="L15" i="15"/>
  <c r="J15" i="15"/>
  <c r="I15" i="15"/>
  <c r="H15" i="15"/>
  <c r="G15" i="15"/>
  <c r="D15" i="15"/>
  <c r="C15" i="15"/>
  <c r="N14" i="15"/>
  <c r="M14" i="15"/>
  <c r="L14" i="15"/>
  <c r="J14" i="15"/>
  <c r="H14" i="15"/>
  <c r="G14" i="15"/>
  <c r="C14" i="15"/>
  <c r="N13" i="15"/>
  <c r="M13" i="15"/>
  <c r="L13" i="15"/>
  <c r="J13" i="15"/>
  <c r="I13" i="15"/>
  <c r="H13" i="15"/>
  <c r="G13" i="15"/>
  <c r="D13" i="15"/>
  <c r="C13" i="15"/>
  <c r="N12" i="15"/>
  <c r="M12" i="15"/>
  <c r="L12" i="15"/>
  <c r="J12" i="15"/>
  <c r="I12" i="15"/>
  <c r="H12" i="15"/>
  <c r="G12" i="15"/>
  <c r="D12" i="15"/>
  <c r="C12" i="15"/>
  <c r="N11" i="15"/>
  <c r="M11" i="15"/>
  <c r="L11" i="15"/>
  <c r="J11" i="15"/>
  <c r="I11" i="15"/>
  <c r="H11" i="15"/>
  <c r="G11" i="15"/>
  <c r="D11" i="15"/>
  <c r="C11" i="15"/>
  <c r="N10" i="15"/>
  <c r="M10" i="15"/>
  <c r="L10" i="15"/>
  <c r="J10" i="15"/>
  <c r="I10" i="15"/>
  <c r="H10" i="15"/>
  <c r="G10" i="15"/>
  <c r="D10" i="15"/>
  <c r="C10" i="15"/>
  <c r="N9" i="15"/>
  <c r="M9" i="15"/>
  <c r="L9" i="15"/>
  <c r="J9" i="15"/>
  <c r="I9" i="15"/>
  <c r="H9" i="15"/>
  <c r="G9" i="15"/>
  <c r="D9" i="15"/>
  <c r="C9" i="15"/>
  <c r="N8" i="15"/>
  <c r="M8" i="15"/>
  <c r="L8" i="15"/>
  <c r="J8" i="15"/>
  <c r="I8" i="15"/>
  <c r="H8" i="15"/>
  <c r="G8" i="15"/>
  <c r="D8" i="15"/>
  <c r="C8" i="15"/>
  <c r="N7" i="15"/>
  <c r="M7" i="15"/>
  <c r="L7" i="15"/>
  <c r="J7" i="15"/>
  <c r="H7" i="15"/>
  <c r="G7" i="15"/>
  <c r="C7" i="15"/>
  <c r="N6" i="15"/>
  <c r="M6" i="15"/>
  <c r="L6" i="15"/>
  <c r="J6" i="15"/>
  <c r="I6" i="15"/>
  <c r="H6" i="15"/>
  <c r="G6" i="15"/>
  <c r="D6" i="15"/>
  <c r="C6" i="15"/>
  <c r="N5" i="15"/>
  <c r="M5" i="15"/>
  <c r="L5" i="15"/>
  <c r="J5" i="15"/>
  <c r="I5" i="15"/>
  <c r="H5" i="15"/>
  <c r="G5" i="15"/>
  <c r="D5" i="15"/>
  <c r="C5" i="15"/>
  <c r="I47" i="16"/>
  <c r="H47" i="16"/>
  <c r="G47" i="16"/>
  <c r="F47" i="16"/>
  <c r="E47" i="16"/>
  <c r="D47" i="16"/>
  <c r="C47" i="16"/>
  <c r="N46" i="16"/>
  <c r="M46" i="16"/>
  <c r="L46" i="16"/>
  <c r="J46" i="16"/>
  <c r="I46" i="16"/>
  <c r="H46" i="16"/>
  <c r="G46" i="16"/>
  <c r="D46" i="16"/>
  <c r="C46" i="16"/>
  <c r="N45" i="16"/>
  <c r="M45" i="16"/>
  <c r="L45" i="16"/>
  <c r="J45" i="16"/>
  <c r="I45" i="16"/>
  <c r="H45" i="16"/>
  <c r="G45" i="16"/>
  <c r="D45" i="16"/>
  <c r="C45" i="16"/>
  <c r="N44" i="16"/>
  <c r="M44" i="16"/>
  <c r="L44" i="16"/>
  <c r="J44" i="16"/>
  <c r="I44" i="16"/>
  <c r="H44" i="16"/>
  <c r="G44" i="16"/>
  <c r="D44" i="16"/>
  <c r="C44" i="16"/>
  <c r="N43" i="16"/>
  <c r="M43" i="16"/>
  <c r="L43" i="16"/>
  <c r="J43" i="16"/>
  <c r="I43" i="16"/>
  <c r="H43" i="16"/>
  <c r="G43" i="16"/>
  <c r="D43" i="16"/>
  <c r="C43" i="16"/>
  <c r="N42" i="16"/>
  <c r="M42" i="16"/>
  <c r="L42" i="16"/>
  <c r="J42" i="16"/>
  <c r="I42" i="16"/>
  <c r="H42" i="16"/>
  <c r="G42" i="16"/>
  <c r="D42" i="16"/>
  <c r="C42" i="16"/>
  <c r="N41" i="16"/>
  <c r="M41" i="16"/>
  <c r="L41" i="16"/>
  <c r="J41" i="16"/>
  <c r="I41" i="16"/>
  <c r="H41" i="16"/>
  <c r="G41" i="16"/>
  <c r="D41" i="16"/>
  <c r="C41" i="16"/>
  <c r="N40" i="16"/>
  <c r="M40" i="16"/>
  <c r="L40" i="16"/>
  <c r="J40" i="16"/>
  <c r="H40" i="16"/>
  <c r="G40" i="16"/>
  <c r="C40" i="16"/>
  <c r="N39" i="16"/>
  <c r="M39" i="16"/>
  <c r="L39" i="16"/>
  <c r="J39" i="16"/>
  <c r="I39" i="16"/>
  <c r="H39" i="16"/>
  <c r="G39" i="16"/>
  <c r="D39" i="16"/>
  <c r="C39" i="16"/>
  <c r="N38" i="16"/>
  <c r="M38" i="16"/>
  <c r="L38" i="16"/>
  <c r="J38" i="16"/>
  <c r="I38" i="16"/>
  <c r="H38" i="16"/>
  <c r="G38" i="16"/>
  <c r="D38" i="16"/>
  <c r="N37" i="16"/>
  <c r="M37" i="16"/>
  <c r="L37" i="16"/>
  <c r="J37" i="16"/>
  <c r="I37" i="16"/>
  <c r="H37" i="16"/>
  <c r="G37" i="16"/>
  <c r="D37" i="16"/>
  <c r="C37" i="16"/>
  <c r="N36" i="16"/>
  <c r="M36" i="16"/>
  <c r="L36" i="16"/>
  <c r="J36" i="16"/>
  <c r="I36" i="16"/>
  <c r="H36" i="16"/>
  <c r="G36" i="16"/>
  <c r="D36" i="16"/>
  <c r="C36" i="16"/>
  <c r="N35" i="16"/>
  <c r="M35" i="16"/>
  <c r="L35" i="16"/>
  <c r="J35" i="16"/>
  <c r="I35" i="16"/>
  <c r="H35" i="16"/>
  <c r="G35" i="16"/>
  <c r="D35" i="16"/>
  <c r="C35" i="16"/>
  <c r="N34" i="16"/>
  <c r="M34" i="16"/>
  <c r="L34" i="16"/>
  <c r="J34" i="16"/>
  <c r="I34" i="16"/>
  <c r="H34" i="16"/>
  <c r="G34" i="16"/>
  <c r="D34" i="16"/>
  <c r="C34" i="16"/>
  <c r="N33" i="16"/>
  <c r="M33" i="16"/>
  <c r="L33" i="16"/>
  <c r="J33" i="16"/>
  <c r="I33" i="16"/>
  <c r="H33" i="16"/>
  <c r="G33" i="16"/>
  <c r="D33" i="16"/>
  <c r="C33" i="16"/>
  <c r="N32" i="16"/>
  <c r="M32" i="16"/>
  <c r="L32" i="16"/>
  <c r="J32" i="16"/>
  <c r="I32" i="16"/>
  <c r="H32" i="16"/>
  <c r="G32" i="16"/>
  <c r="D32" i="16"/>
  <c r="C32" i="16"/>
  <c r="N31" i="16"/>
  <c r="M31" i="16"/>
  <c r="L31" i="16"/>
  <c r="J31" i="16"/>
  <c r="I31" i="16"/>
  <c r="H31" i="16"/>
  <c r="G31" i="16"/>
  <c r="D31" i="16"/>
  <c r="C31" i="16"/>
  <c r="N30" i="16"/>
  <c r="M30" i="16"/>
  <c r="L30" i="16"/>
  <c r="J30" i="16"/>
  <c r="I30" i="16"/>
  <c r="H30" i="16"/>
  <c r="G30" i="16"/>
  <c r="D30" i="16"/>
  <c r="C30" i="16"/>
  <c r="N29" i="16"/>
  <c r="M29" i="16"/>
  <c r="L29" i="16"/>
  <c r="J29" i="16"/>
  <c r="I29" i="16"/>
  <c r="H29" i="16"/>
  <c r="G29" i="16"/>
  <c r="D29" i="16"/>
  <c r="C29" i="16"/>
  <c r="N28" i="16"/>
  <c r="M28" i="16"/>
  <c r="L28" i="16"/>
  <c r="J28" i="16"/>
  <c r="I28" i="16"/>
  <c r="H28" i="16"/>
  <c r="G28" i="16"/>
  <c r="D28" i="16"/>
  <c r="C28" i="16"/>
  <c r="N27" i="16"/>
  <c r="M27" i="16"/>
  <c r="L27" i="16"/>
  <c r="J27" i="16"/>
  <c r="I27" i="16"/>
  <c r="H27" i="16"/>
  <c r="G27" i="16"/>
  <c r="D27" i="16"/>
  <c r="C27" i="16"/>
  <c r="N26" i="16"/>
  <c r="M26" i="16"/>
  <c r="L26" i="16"/>
  <c r="J26" i="16"/>
  <c r="I26" i="16"/>
  <c r="H26" i="16"/>
  <c r="G26" i="16"/>
  <c r="D26" i="16"/>
  <c r="C26" i="16"/>
  <c r="N25" i="16"/>
  <c r="M25" i="16"/>
  <c r="L25" i="16"/>
  <c r="J25" i="16"/>
  <c r="H25" i="16"/>
  <c r="G25" i="16"/>
  <c r="C25" i="16"/>
  <c r="N24" i="16"/>
  <c r="M24" i="16"/>
  <c r="L24" i="16"/>
  <c r="J24" i="16"/>
  <c r="I24" i="16"/>
  <c r="H24" i="16"/>
  <c r="G24" i="16"/>
  <c r="D24" i="16"/>
  <c r="C24" i="16"/>
  <c r="N23" i="16"/>
  <c r="M23" i="16"/>
  <c r="L23" i="16"/>
  <c r="J23" i="16"/>
  <c r="I23" i="16"/>
  <c r="H23" i="16"/>
  <c r="G23" i="16"/>
  <c r="D23" i="16"/>
  <c r="C23" i="16"/>
  <c r="N22" i="16"/>
  <c r="M22" i="16"/>
  <c r="L22" i="16"/>
  <c r="J22" i="16"/>
  <c r="I22" i="16"/>
  <c r="H22" i="16"/>
  <c r="G22" i="16"/>
  <c r="D22" i="16"/>
  <c r="C22" i="16"/>
  <c r="N21" i="16"/>
  <c r="M21" i="16"/>
  <c r="L21" i="16"/>
  <c r="J21" i="16"/>
  <c r="I21" i="16"/>
  <c r="H21" i="16"/>
  <c r="G21" i="16"/>
  <c r="D21" i="16"/>
  <c r="C21" i="16"/>
  <c r="N20" i="16"/>
  <c r="M20" i="16"/>
  <c r="L20" i="16"/>
  <c r="J20" i="16"/>
  <c r="I20" i="16"/>
  <c r="H20" i="16"/>
  <c r="G20" i="16"/>
  <c r="D20" i="16"/>
  <c r="C20" i="16"/>
  <c r="N19" i="16"/>
  <c r="M19" i="16"/>
  <c r="L19" i="16"/>
  <c r="J19" i="16"/>
  <c r="I19" i="16"/>
  <c r="H19" i="16"/>
  <c r="G19" i="16"/>
  <c r="D19" i="16"/>
  <c r="C19" i="16"/>
  <c r="N18" i="16"/>
  <c r="M18" i="16"/>
  <c r="L18" i="16"/>
  <c r="J18" i="16"/>
  <c r="I18" i="16"/>
  <c r="H18" i="16"/>
  <c r="G18" i="16"/>
  <c r="D18" i="16"/>
  <c r="C18" i="16"/>
  <c r="N17" i="16"/>
  <c r="M17" i="16"/>
  <c r="L17" i="16"/>
  <c r="J17" i="16"/>
  <c r="H17" i="16"/>
  <c r="G17" i="16"/>
  <c r="C17" i="16"/>
  <c r="N16" i="16"/>
  <c r="M16" i="16"/>
  <c r="L16" i="16"/>
  <c r="J16" i="16"/>
  <c r="I16" i="16"/>
  <c r="H16" i="16"/>
  <c r="G16" i="16"/>
  <c r="D16" i="16"/>
  <c r="C16" i="16"/>
  <c r="N15" i="16"/>
  <c r="M15" i="16"/>
  <c r="L15" i="16"/>
  <c r="J15" i="16"/>
  <c r="I15" i="16"/>
  <c r="H15" i="16"/>
  <c r="G15" i="16"/>
  <c r="D15" i="16"/>
  <c r="C15" i="16"/>
  <c r="N14" i="16"/>
  <c r="M14" i="16"/>
  <c r="L14" i="16"/>
  <c r="J14" i="16"/>
  <c r="H14" i="16"/>
  <c r="G14" i="16"/>
  <c r="C14" i="16"/>
  <c r="N13" i="16"/>
  <c r="M13" i="16"/>
  <c r="L13" i="16"/>
  <c r="J13" i="16"/>
  <c r="I13" i="16"/>
  <c r="H13" i="16"/>
  <c r="G13" i="16"/>
  <c r="D13" i="16"/>
  <c r="C13" i="16"/>
  <c r="N12" i="16"/>
  <c r="M12" i="16"/>
  <c r="L12" i="16"/>
  <c r="J12" i="16"/>
  <c r="I12" i="16"/>
  <c r="H12" i="16"/>
  <c r="G12" i="16"/>
  <c r="D12" i="16"/>
  <c r="C12" i="16"/>
  <c r="N11" i="16"/>
  <c r="M11" i="16"/>
  <c r="L11" i="16"/>
  <c r="J11" i="16"/>
  <c r="I11" i="16"/>
  <c r="H11" i="16"/>
  <c r="G11" i="16"/>
  <c r="D11" i="16"/>
  <c r="C11" i="16"/>
  <c r="N10" i="16"/>
  <c r="M10" i="16"/>
  <c r="L10" i="16"/>
  <c r="J10" i="16"/>
  <c r="I10" i="16"/>
  <c r="H10" i="16"/>
  <c r="G10" i="16"/>
  <c r="D10" i="16"/>
  <c r="C10" i="16"/>
  <c r="N9" i="16"/>
  <c r="M9" i="16"/>
  <c r="L9" i="16"/>
  <c r="J9" i="16"/>
  <c r="I9" i="16"/>
  <c r="H9" i="16"/>
  <c r="G9" i="16"/>
  <c r="D9" i="16"/>
  <c r="C9" i="16"/>
  <c r="N8" i="16"/>
  <c r="M8" i="16"/>
  <c r="L8" i="16"/>
  <c r="J8" i="16"/>
  <c r="I8" i="16"/>
  <c r="H8" i="16"/>
  <c r="G8" i="16"/>
  <c r="D8" i="16"/>
  <c r="C8" i="16"/>
  <c r="N7" i="16"/>
  <c r="M7" i="16"/>
  <c r="L7" i="16"/>
  <c r="J7" i="16"/>
  <c r="H7" i="16"/>
  <c r="G7" i="16"/>
  <c r="C7" i="16"/>
  <c r="N6" i="16"/>
  <c r="M6" i="16"/>
  <c r="L6" i="16"/>
  <c r="J6" i="16"/>
  <c r="I6" i="16"/>
  <c r="H6" i="16"/>
  <c r="G6" i="16"/>
  <c r="D6" i="16"/>
  <c r="C6" i="16"/>
  <c r="N5" i="16"/>
  <c r="M5" i="16"/>
  <c r="L5" i="16"/>
  <c r="J5" i="16"/>
  <c r="I5" i="16"/>
  <c r="H5" i="16"/>
  <c r="G5" i="16"/>
  <c r="D5" i="16"/>
  <c r="C5" i="16"/>
</calcChain>
</file>

<file path=xl/sharedStrings.xml><?xml version="1.0" encoding="utf-8"?>
<sst xmlns="http://schemas.openxmlformats.org/spreadsheetml/2006/main" count="320" uniqueCount="50">
  <si>
    <t>1 -21 день</t>
  </si>
  <si>
    <t>1-1 день</t>
  </si>
  <si>
    <t>1 чел 21 день</t>
  </si>
  <si>
    <t>1 чел 1 день</t>
  </si>
  <si>
    <t>кг</t>
  </si>
  <si>
    <t>цена</t>
  </si>
  <si>
    <t>Хлеб пшеничный</t>
  </si>
  <si>
    <t>Мука пшеничная</t>
  </si>
  <si>
    <t>Крупы (злаки), бобовые, из них</t>
  </si>
  <si>
    <t>Пшено</t>
  </si>
  <si>
    <t>Рис</t>
  </si>
  <si>
    <t>Гречка</t>
  </si>
  <si>
    <t>Манная крупа</t>
  </si>
  <si>
    <t>Горох</t>
  </si>
  <si>
    <t>Фасоль</t>
  </si>
  <si>
    <t>Макаронные изделия</t>
  </si>
  <si>
    <t>Вермишель</t>
  </si>
  <si>
    <t>Картофель</t>
  </si>
  <si>
    <t>Овощи, зелень изних:</t>
  </si>
  <si>
    <t>Капуста</t>
  </si>
  <si>
    <t>свекла</t>
  </si>
  <si>
    <t>морковь</t>
  </si>
  <si>
    <t>лук</t>
  </si>
  <si>
    <t>огурцы</t>
  </si>
  <si>
    <t>помидоры</t>
  </si>
  <si>
    <t>зелень</t>
  </si>
  <si>
    <t>Фрукты</t>
  </si>
  <si>
    <t>Яблоко</t>
  </si>
  <si>
    <t>Банан</t>
  </si>
  <si>
    <t>Сухофрукты</t>
  </si>
  <si>
    <t>Соки фруктовые (овощные)</t>
  </si>
  <si>
    <t>Говядина</t>
  </si>
  <si>
    <t>Куры</t>
  </si>
  <si>
    <t>Рыба</t>
  </si>
  <si>
    <t xml:space="preserve">Молоко </t>
  </si>
  <si>
    <t>Сыр</t>
  </si>
  <si>
    <t>Сметана</t>
  </si>
  <si>
    <t>Масло сливочное</t>
  </si>
  <si>
    <t>Масло растительное</t>
  </si>
  <si>
    <t>Яйцо</t>
  </si>
  <si>
    <t>Сахар</t>
  </si>
  <si>
    <t>Кондитерские изделия, из них:</t>
  </si>
  <si>
    <t>Печенье</t>
  </si>
  <si>
    <t>Пряники</t>
  </si>
  <si>
    <t>Чай</t>
  </si>
  <si>
    <t>Томатная паста</t>
  </si>
  <si>
    <t>Соль йодированная</t>
  </si>
  <si>
    <t>Какао-порошок</t>
  </si>
  <si>
    <t xml:space="preserve">Потребность продуктов </t>
  </si>
  <si>
    <t>Потребность продуктов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</si>
</sst>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8" formatCode="#\ ##0.00"/>
    <numFmt numFmtId="169" formatCode="#\ ##0.000"/>
    <numFmt numFmtId="170" formatCode="#\ ##0.0000"/>
  </numFmts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168" fontId="1" fillId="0" borderId="1" xfId="0" applyNumberFormat="1" applyFont="1" applyBorder="1" applyAlignment="1">
      <alignment horizontal="center" vertical="center"/>
    </xf>
    <xf numFmtId="169" fontId="1" fillId="0" borderId="1" xfId="0" applyNumberFormat="1" applyFont="1" applyBorder="1" applyAlignment="1">
      <alignment horizontal="center" vertical="center"/>
    </xf>
    <xf numFmtId="168" fontId="0" fillId="2" borderId="1" xfId="0" applyNumberFormat="1" applyFill="1" applyBorder="1" applyAlignment="1">
      <alignment horizontal="center" vertical="center"/>
    </xf>
    <xf numFmtId="168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right"/>
    </xf>
    <xf numFmtId="168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8" fontId="0" fillId="5" borderId="1" xfId="0" applyNumberFormat="1" applyFill="1" applyBorder="1" applyAlignment="1">
      <alignment horizontal="center" vertical="center"/>
    </xf>
    <xf numFmtId="170" fontId="0" fillId="5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8" fontId="0" fillId="6" borderId="1" xfId="0" applyNumberFormat="1" applyFill="1" applyBorder="1" applyAlignment="1">
      <alignment horizontal="center" vertical="center"/>
    </xf>
    <xf numFmtId="169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zoomScale="85" zoomScaleNormal="85" workbookViewId="0">
      <selection activeCell="A2" sqref="A2:I2"/>
    </sheetView>
  </sheetViews>
  <sheetFormatPr defaultColWidth="9" defaultRowHeight="15"/>
  <cols>
    <col min="2" max="2" width="29.28515625" customWidth="1"/>
    <col min="3" max="3" width="15" customWidth="1"/>
    <col min="4" max="5" width="15" hidden="1" customWidth="1"/>
    <col min="6" max="6" width="9.140625" customWidth="1"/>
    <col min="7" max="7" width="13.5703125" hidden="1" customWidth="1"/>
    <col min="8" max="8" width="15.7109375" hidden="1" customWidth="1"/>
    <col min="9" max="9" width="15.85546875" customWidth="1"/>
    <col min="10" max="10" width="9" hidden="1" customWidth="1"/>
    <col min="11" max="11" width="14" hidden="1" customWidth="1"/>
    <col min="12" max="15" width="9" hidden="1" customWidth="1"/>
    <col min="16" max="16" width="9.140625" customWidth="1"/>
  </cols>
  <sheetData>
    <row r="1" spans="1:14" ht="39.75" customHeight="1">
      <c r="A1" s="21"/>
      <c r="B1" s="21"/>
      <c r="C1" s="21"/>
      <c r="D1" s="21"/>
      <c r="E1" s="21"/>
      <c r="F1" s="21"/>
      <c r="G1" s="21"/>
      <c r="H1" s="21"/>
      <c r="I1" s="21"/>
    </row>
    <row r="2" spans="1:14" ht="28.5" customHeight="1">
      <c r="A2" s="22" t="s">
        <v>48</v>
      </c>
      <c r="B2" s="23"/>
      <c r="C2" s="23"/>
      <c r="D2" s="23"/>
      <c r="E2" s="23"/>
      <c r="F2" s="23"/>
      <c r="G2" s="23"/>
      <c r="H2" s="23"/>
      <c r="I2" s="24"/>
    </row>
    <row r="3" spans="1:14" ht="28.5" customHeight="1">
      <c r="A3" s="1"/>
      <c r="B3" s="1"/>
      <c r="C3" s="1">
        <v>85</v>
      </c>
      <c r="D3" s="1" t="s">
        <v>0</v>
      </c>
      <c r="E3" s="1" t="s">
        <v>1</v>
      </c>
      <c r="F3" s="1"/>
      <c r="G3" s="2" t="s">
        <v>2</v>
      </c>
      <c r="H3" s="3" t="s">
        <v>3</v>
      </c>
      <c r="I3" s="18"/>
    </row>
    <row r="4" spans="1:14" ht="28.5" customHeight="1">
      <c r="A4" s="1"/>
      <c r="B4" s="1"/>
      <c r="C4" s="1" t="s">
        <v>4</v>
      </c>
      <c r="D4" s="1" t="s">
        <v>4</v>
      </c>
      <c r="E4" s="1" t="s">
        <v>4</v>
      </c>
      <c r="F4" s="1" t="s">
        <v>5</v>
      </c>
      <c r="G4" s="2" t="s">
        <v>5</v>
      </c>
      <c r="H4" s="3" t="s">
        <v>5</v>
      </c>
      <c r="I4" s="18" t="s">
        <v>5</v>
      </c>
    </row>
    <row r="5" spans="1:14">
      <c r="A5" s="4">
        <v>1</v>
      </c>
      <c r="B5" s="4" t="s">
        <v>6</v>
      </c>
      <c r="C5" s="5">
        <f>D5*95</f>
        <v>570.57000000000005</v>
      </c>
      <c r="D5" s="5">
        <f>E5*21</f>
        <v>6.0060000000000002</v>
      </c>
      <c r="E5" s="6">
        <v>0.28599999999999998</v>
      </c>
      <c r="F5" s="1">
        <v>51.71</v>
      </c>
      <c r="G5" s="7">
        <f>D5*F5</f>
        <v>310.57026000000002</v>
      </c>
      <c r="H5" s="8">
        <f>E5*F5</f>
        <v>14.789059999999999</v>
      </c>
      <c r="I5" s="19">
        <f>C5*F5</f>
        <v>29504.1747</v>
      </c>
      <c r="J5" s="20">
        <f>E5</f>
        <v>0.28599999999999998</v>
      </c>
      <c r="L5">
        <f>J5*54</f>
        <v>15.444000000000001</v>
      </c>
      <c r="M5">
        <f>L5*7</f>
        <v>108.108</v>
      </c>
      <c r="N5">
        <f>M5*F5</f>
        <v>5590.2646800000002</v>
      </c>
    </row>
    <row r="6" spans="1:14">
      <c r="A6" s="4">
        <v>2</v>
      </c>
      <c r="B6" s="4" t="s">
        <v>7</v>
      </c>
      <c r="C6" s="5">
        <f>D6*95</f>
        <v>23.94</v>
      </c>
      <c r="D6" s="5">
        <f>E6*21</f>
        <v>0.252</v>
      </c>
      <c r="E6" s="6">
        <v>1.2E-2</v>
      </c>
      <c r="F6" s="1">
        <v>65.53</v>
      </c>
      <c r="G6" s="7">
        <f>D6*F6</f>
        <v>16.513559999999998</v>
      </c>
      <c r="H6" s="8">
        <f t="shared" ref="H6:H46" si="0">E6*F6</f>
        <v>0.78635999999999995</v>
      </c>
      <c r="I6" s="19">
        <f>C6*F6</f>
        <v>1568.7882</v>
      </c>
      <c r="J6" s="20">
        <f t="shared" ref="J6:J46" si="1">E6</f>
        <v>1.2E-2</v>
      </c>
      <c r="L6">
        <f t="shared" ref="L6:L46" si="2">J6*54</f>
        <v>0.64800000000000002</v>
      </c>
      <c r="M6">
        <f t="shared" ref="M6:M46" si="3">L6*7</f>
        <v>4.5359999999999996</v>
      </c>
      <c r="N6">
        <f t="shared" ref="N6:N46" si="4">M6*F6</f>
        <v>297.24408</v>
      </c>
    </row>
    <row r="7" spans="1:14">
      <c r="A7" s="4">
        <v>3</v>
      </c>
      <c r="B7" s="4" t="s">
        <v>8</v>
      </c>
      <c r="C7" s="5">
        <f t="shared" ref="C7:C40" si="5">D7*85</f>
        <v>0</v>
      </c>
      <c r="D7" s="5"/>
      <c r="E7" s="6"/>
      <c r="F7" s="1"/>
      <c r="G7" s="7">
        <f t="shared" ref="G7:G46" si="6">D7*F7</f>
        <v>0</v>
      </c>
      <c r="H7" s="8">
        <f t="shared" si="0"/>
        <v>0</v>
      </c>
      <c r="I7" s="19"/>
      <c r="J7" s="20">
        <f t="shared" si="1"/>
        <v>0</v>
      </c>
      <c r="L7">
        <f t="shared" si="2"/>
        <v>0</v>
      </c>
      <c r="M7">
        <f t="shared" si="3"/>
        <v>0</v>
      </c>
      <c r="N7">
        <f t="shared" si="4"/>
        <v>0</v>
      </c>
    </row>
    <row r="8" spans="1:14">
      <c r="A8" s="4"/>
      <c r="B8" s="9" t="s">
        <v>9</v>
      </c>
      <c r="C8" s="5">
        <f t="shared" ref="C8:C13" si="7">D8*95</f>
        <v>15.96</v>
      </c>
      <c r="D8" s="5">
        <f t="shared" ref="D8:D13" si="8">E8*21</f>
        <v>0.16800000000000001</v>
      </c>
      <c r="E8" s="6">
        <v>8.0000000000000002E-3</v>
      </c>
      <c r="F8" s="1">
        <v>112.74</v>
      </c>
      <c r="G8" s="7">
        <f t="shared" si="6"/>
        <v>18.94032</v>
      </c>
      <c r="H8" s="8">
        <f t="shared" si="0"/>
        <v>0.90192000000000005</v>
      </c>
      <c r="I8" s="19">
        <f t="shared" ref="I8:I13" si="9">C8*F8</f>
        <v>1799.3304000000001</v>
      </c>
      <c r="J8" s="20">
        <f t="shared" si="1"/>
        <v>8.0000000000000002E-3</v>
      </c>
      <c r="L8">
        <f t="shared" si="2"/>
        <v>0.432</v>
      </c>
      <c r="M8">
        <f t="shared" si="3"/>
        <v>3.024</v>
      </c>
      <c r="N8">
        <f t="shared" si="4"/>
        <v>340.92576000000003</v>
      </c>
    </row>
    <row r="9" spans="1:14">
      <c r="A9" s="4"/>
      <c r="B9" s="9" t="s">
        <v>10</v>
      </c>
      <c r="C9" s="5">
        <f t="shared" si="7"/>
        <v>35.909999999999997</v>
      </c>
      <c r="D9" s="5">
        <f t="shared" si="8"/>
        <v>0.378</v>
      </c>
      <c r="E9" s="6">
        <v>1.7999999999999999E-2</v>
      </c>
      <c r="F9" s="1">
        <v>177.05</v>
      </c>
      <c r="G9" s="7">
        <f t="shared" si="6"/>
        <v>66.924899999999994</v>
      </c>
      <c r="H9" s="8">
        <f t="shared" si="0"/>
        <v>3.1869000000000001</v>
      </c>
      <c r="I9" s="19">
        <f t="shared" si="9"/>
        <v>6357.8654999999999</v>
      </c>
      <c r="J9" s="20">
        <f t="shared" si="1"/>
        <v>1.7999999999999999E-2</v>
      </c>
      <c r="L9">
        <f t="shared" si="2"/>
        <v>0.97199999999999998</v>
      </c>
      <c r="M9">
        <f t="shared" si="3"/>
        <v>6.8040000000000003</v>
      </c>
      <c r="N9">
        <f t="shared" si="4"/>
        <v>1204.6482000000001</v>
      </c>
    </row>
    <row r="10" spans="1:14">
      <c r="A10" s="4"/>
      <c r="B10" s="9" t="s">
        <v>11</v>
      </c>
      <c r="C10" s="5">
        <f t="shared" si="7"/>
        <v>35.909999999999997</v>
      </c>
      <c r="D10" s="5">
        <f t="shared" si="8"/>
        <v>0.378</v>
      </c>
      <c r="E10" s="6">
        <v>1.7999999999999999E-2</v>
      </c>
      <c r="F10" s="1">
        <v>149.04</v>
      </c>
      <c r="G10" s="7">
        <f t="shared" si="6"/>
        <v>56.337119999999999</v>
      </c>
      <c r="H10" s="8">
        <f t="shared" si="0"/>
        <v>2.6827200000000002</v>
      </c>
      <c r="I10" s="19">
        <f t="shared" si="9"/>
        <v>5352.0263999999997</v>
      </c>
      <c r="J10" s="20">
        <f t="shared" si="1"/>
        <v>1.7999999999999999E-2</v>
      </c>
      <c r="L10">
        <f t="shared" si="2"/>
        <v>0.97199999999999998</v>
      </c>
      <c r="M10">
        <f t="shared" si="3"/>
        <v>6.8040000000000003</v>
      </c>
      <c r="N10">
        <f t="shared" si="4"/>
        <v>1014.06816</v>
      </c>
    </row>
    <row r="11" spans="1:14">
      <c r="A11" s="4"/>
      <c r="B11" s="9" t="s">
        <v>12</v>
      </c>
      <c r="C11" s="5">
        <f t="shared" si="7"/>
        <v>17.954999999999998</v>
      </c>
      <c r="D11" s="5">
        <f t="shared" si="8"/>
        <v>0.189</v>
      </c>
      <c r="E11" s="6">
        <v>8.9999999999999993E-3</v>
      </c>
      <c r="F11" s="1">
        <v>62.24</v>
      </c>
      <c r="G11" s="7">
        <f t="shared" si="6"/>
        <v>11.76336</v>
      </c>
      <c r="H11" s="8">
        <f t="shared" si="0"/>
        <v>0.56015999999999999</v>
      </c>
      <c r="I11" s="19">
        <f t="shared" si="9"/>
        <v>1117.5192</v>
      </c>
      <c r="J11" s="20">
        <f t="shared" si="1"/>
        <v>8.9999999999999993E-3</v>
      </c>
      <c r="L11">
        <f t="shared" si="2"/>
        <v>0.48599999999999999</v>
      </c>
      <c r="M11">
        <f t="shared" si="3"/>
        <v>3.4020000000000001</v>
      </c>
      <c r="N11">
        <f t="shared" si="4"/>
        <v>211.74047999999999</v>
      </c>
    </row>
    <row r="12" spans="1:14">
      <c r="A12" s="4"/>
      <c r="B12" s="9" t="s">
        <v>13</v>
      </c>
      <c r="C12" s="5">
        <f t="shared" si="7"/>
        <v>27.93</v>
      </c>
      <c r="D12" s="5">
        <f t="shared" si="8"/>
        <v>0.29399999999999998</v>
      </c>
      <c r="E12" s="6">
        <v>1.4E-2</v>
      </c>
      <c r="F12" s="1">
        <v>144.09</v>
      </c>
      <c r="G12" s="7">
        <f t="shared" si="6"/>
        <v>42.362459999999999</v>
      </c>
      <c r="H12" s="8">
        <f t="shared" si="0"/>
        <v>2.0172599999999998</v>
      </c>
      <c r="I12" s="19">
        <f t="shared" si="9"/>
        <v>4024.4337</v>
      </c>
      <c r="J12" s="20">
        <f t="shared" si="1"/>
        <v>1.4E-2</v>
      </c>
      <c r="L12">
        <f t="shared" si="2"/>
        <v>0.75600000000000001</v>
      </c>
      <c r="M12">
        <f t="shared" si="3"/>
        <v>5.2919999999999998</v>
      </c>
      <c r="N12">
        <f t="shared" si="4"/>
        <v>762.52427999999998</v>
      </c>
    </row>
    <row r="13" spans="1:14">
      <c r="A13" s="4"/>
      <c r="B13" s="9" t="s">
        <v>14</v>
      </c>
      <c r="C13" s="5">
        <f t="shared" si="7"/>
        <v>27.93</v>
      </c>
      <c r="D13" s="5">
        <f t="shared" si="8"/>
        <v>0.29399999999999998</v>
      </c>
      <c r="E13" s="6">
        <v>1.4E-2</v>
      </c>
      <c r="F13" s="1">
        <v>144.09</v>
      </c>
      <c r="G13" s="7">
        <f t="shared" si="6"/>
        <v>42.362459999999999</v>
      </c>
      <c r="H13" s="8">
        <f t="shared" si="0"/>
        <v>2.0172599999999998</v>
      </c>
      <c r="I13" s="19">
        <f t="shared" si="9"/>
        <v>4024.4337</v>
      </c>
      <c r="J13" s="20">
        <f t="shared" si="1"/>
        <v>1.4E-2</v>
      </c>
      <c r="L13">
        <f t="shared" si="2"/>
        <v>0.75600000000000001</v>
      </c>
      <c r="M13">
        <f t="shared" si="3"/>
        <v>5.2919999999999998</v>
      </c>
      <c r="N13">
        <f t="shared" si="4"/>
        <v>762.52427999999998</v>
      </c>
    </row>
    <row r="14" spans="1:14">
      <c r="A14" s="4">
        <v>4</v>
      </c>
      <c r="B14" s="4" t="s">
        <v>15</v>
      </c>
      <c r="C14" s="5">
        <f t="shared" si="5"/>
        <v>0</v>
      </c>
      <c r="D14" s="5"/>
      <c r="E14" s="6"/>
      <c r="F14" s="10"/>
      <c r="G14" s="7">
        <f t="shared" si="6"/>
        <v>0</v>
      </c>
      <c r="H14" s="8">
        <f t="shared" si="0"/>
        <v>0</v>
      </c>
      <c r="I14" s="19"/>
      <c r="J14" s="20">
        <f t="shared" si="1"/>
        <v>0</v>
      </c>
      <c r="L14">
        <f t="shared" si="2"/>
        <v>0</v>
      </c>
      <c r="M14">
        <f t="shared" si="3"/>
        <v>0</v>
      </c>
      <c r="N14">
        <f t="shared" si="4"/>
        <v>0</v>
      </c>
    </row>
    <row r="15" spans="1:14">
      <c r="A15" s="4"/>
      <c r="B15" s="9" t="s">
        <v>16</v>
      </c>
      <c r="C15" s="5">
        <f>D15*95</f>
        <v>67.83</v>
      </c>
      <c r="D15" s="5">
        <f>E15*21</f>
        <v>0.71399999999999997</v>
      </c>
      <c r="E15" s="6">
        <v>3.4000000000000002E-2</v>
      </c>
      <c r="F15" s="1">
        <v>166.29</v>
      </c>
      <c r="G15" s="7">
        <f t="shared" si="6"/>
        <v>118.73106</v>
      </c>
      <c r="H15" s="8">
        <f t="shared" si="0"/>
        <v>5.6538599999999999</v>
      </c>
      <c r="I15" s="19">
        <f>C15*F15</f>
        <v>11279.450699999999</v>
      </c>
      <c r="J15" s="20">
        <f t="shared" si="1"/>
        <v>3.4000000000000002E-2</v>
      </c>
      <c r="L15">
        <f t="shared" si="2"/>
        <v>1.8360000000000001</v>
      </c>
      <c r="M15">
        <f t="shared" si="3"/>
        <v>12.852</v>
      </c>
      <c r="N15">
        <f t="shared" si="4"/>
        <v>2137.1590799999999</v>
      </c>
    </row>
    <row r="16" spans="1:14">
      <c r="A16" s="4">
        <v>5</v>
      </c>
      <c r="B16" s="4" t="s">
        <v>17</v>
      </c>
      <c r="C16" s="5">
        <f>D16*95</f>
        <v>532.66499999999996</v>
      </c>
      <c r="D16" s="5">
        <f>E16*21</f>
        <v>5.6070000000000002</v>
      </c>
      <c r="E16" s="6">
        <v>0.26700000000000002</v>
      </c>
      <c r="F16" s="1">
        <v>72.95</v>
      </c>
      <c r="G16" s="7">
        <f t="shared" si="6"/>
        <v>409.03064999999998</v>
      </c>
      <c r="H16" s="8">
        <f t="shared" si="0"/>
        <v>19.477650000000001</v>
      </c>
      <c r="I16" s="19">
        <f>C16*F16</f>
        <v>38857.911749999999</v>
      </c>
      <c r="J16" s="20">
        <f t="shared" si="1"/>
        <v>0.26700000000000002</v>
      </c>
      <c r="L16">
        <f t="shared" si="2"/>
        <v>14.417999999999999</v>
      </c>
      <c r="M16">
        <f t="shared" si="3"/>
        <v>100.926</v>
      </c>
      <c r="N16">
        <f t="shared" si="4"/>
        <v>7362.5517</v>
      </c>
    </row>
    <row r="17" spans="1:14">
      <c r="A17" s="4">
        <v>6</v>
      </c>
      <c r="B17" s="4" t="s">
        <v>18</v>
      </c>
      <c r="C17" s="5">
        <f t="shared" si="5"/>
        <v>0</v>
      </c>
      <c r="D17" s="5"/>
      <c r="E17" s="6"/>
      <c r="F17" s="1"/>
      <c r="G17" s="7">
        <f t="shared" si="6"/>
        <v>0</v>
      </c>
      <c r="H17" s="8">
        <f t="shared" si="0"/>
        <v>0</v>
      </c>
      <c r="I17" s="19"/>
      <c r="J17" s="20">
        <f t="shared" si="1"/>
        <v>0</v>
      </c>
      <c r="L17">
        <f t="shared" si="2"/>
        <v>0</v>
      </c>
      <c r="M17">
        <f t="shared" si="3"/>
        <v>0</v>
      </c>
      <c r="N17">
        <f t="shared" si="4"/>
        <v>0</v>
      </c>
    </row>
    <row r="18" spans="1:14">
      <c r="A18" s="4"/>
      <c r="B18" s="9" t="s">
        <v>19</v>
      </c>
      <c r="C18" s="5">
        <f t="shared" ref="C18:C24" si="10">D18*95</f>
        <v>251.37</v>
      </c>
      <c r="D18" s="5">
        <f t="shared" ref="D18:D24" si="11">E18*21</f>
        <v>2.6459999999999999</v>
      </c>
      <c r="E18" s="6">
        <v>0.126</v>
      </c>
      <c r="F18" s="1">
        <v>59.76</v>
      </c>
      <c r="G18" s="7">
        <f t="shared" si="6"/>
        <v>158.12495999999999</v>
      </c>
      <c r="H18" s="8">
        <f t="shared" si="0"/>
        <v>7.5297599999999996</v>
      </c>
      <c r="I18" s="19">
        <f t="shared" ref="I18:I24" si="12">C18*F18</f>
        <v>15021.8712</v>
      </c>
      <c r="J18" s="20">
        <f t="shared" si="1"/>
        <v>0.126</v>
      </c>
      <c r="L18">
        <f t="shared" si="2"/>
        <v>6.8040000000000003</v>
      </c>
      <c r="M18">
        <f t="shared" si="3"/>
        <v>47.628</v>
      </c>
      <c r="N18">
        <f t="shared" si="4"/>
        <v>2846.24928</v>
      </c>
    </row>
    <row r="19" spans="1:14">
      <c r="A19" s="4"/>
      <c r="B19" s="9" t="s">
        <v>20</v>
      </c>
      <c r="C19" s="5">
        <f t="shared" si="10"/>
        <v>95.76</v>
      </c>
      <c r="D19" s="5">
        <f t="shared" si="11"/>
        <v>1.008</v>
      </c>
      <c r="E19" s="6">
        <v>4.8000000000000001E-2</v>
      </c>
      <c r="F19" s="1">
        <v>59.47</v>
      </c>
      <c r="G19" s="7">
        <f t="shared" si="6"/>
        <v>59.94576</v>
      </c>
      <c r="H19" s="8">
        <f t="shared" si="0"/>
        <v>2.8545600000000002</v>
      </c>
      <c r="I19" s="19">
        <f t="shared" si="12"/>
        <v>5694.8472000000002</v>
      </c>
      <c r="J19" s="20">
        <f t="shared" si="1"/>
        <v>4.8000000000000001E-2</v>
      </c>
      <c r="L19">
        <f t="shared" si="2"/>
        <v>2.5920000000000001</v>
      </c>
      <c r="M19">
        <f t="shared" si="3"/>
        <v>18.143999999999998</v>
      </c>
      <c r="N19">
        <f t="shared" si="4"/>
        <v>1079.02368</v>
      </c>
    </row>
    <row r="20" spans="1:14">
      <c r="A20" s="4"/>
      <c r="B20" s="9" t="s">
        <v>21</v>
      </c>
      <c r="C20" s="5">
        <f t="shared" si="10"/>
        <v>95.76</v>
      </c>
      <c r="D20" s="5">
        <f t="shared" si="11"/>
        <v>1.008</v>
      </c>
      <c r="E20" s="6">
        <v>4.8000000000000001E-2</v>
      </c>
      <c r="F20" s="1">
        <v>54.24</v>
      </c>
      <c r="G20" s="7">
        <f t="shared" si="6"/>
        <v>54.673920000000003</v>
      </c>
      <c r="H20" s="8">
        <f t="shared" si="0"/>
        <v>2.6035200000000001</v>
      </c>
      <c r="I20" s="19">
        <f t="shared" si="12"/>
        <v>5194.0223999999998</v>
      </c>
      <c r="J20" s="20">
        <f t="shared" si="1"/>
        <v>4.8000000000000001E-2</v>
      </c>
      <c r="L20">
        <f t="shared" si="2"/>
        <v>2.5920000000000001</v>
      </c>
      <c r="M20">
        <f t="shared" si="3"/>
        <v>18.143999999999998</v>
      </c>
      <c r="N20">
        <f t="shared" si="4"/>
        <v>984.13055999999995</v>
      </c>
    </row>
    <row r="21" spans="1:14">
      <c r="A21" s="4"/>
      <c r="B21" s="9" t="s">
        <v>22</v>
      </c>
      <c r="C21" s="5">
        <f t="shared" si="10"/>
        <v>115.71</v>
      </c>
      <c r="D21" s="5">
        <f t="shared" si="11"/>
        <v>1.218</v>
      </c>
      <c r="E21" s="6">
        <v>5.8000000000000003E-2</v>
      </c>
      <c r="F21" s="11">
        <v>54.79</v>
      </c>
      <c r="G21" s="7">
        <f t="shared" si="6"/>
        <v>66.734219999999993</v>
      </c>
      <c r="H21" s="8">
        <f t="shared" si="0"/>
        <v>3.1778200000000001</v>
      </c>
      <c r="I21" s="19">
        <f t="shared" si="12"/>
        <v>6339.7509</v>
      </c>
      <c r="J21" s="20">
        <f t="shared" si="1"/>
        <v>5.8000000000000003E-2</v>
      </c>
      <c r="L21">
        <f t="shared" si="2"/>
        <v>3.1320000000000001</v>
      </c>
      <c r="M21">
        <f t="shared" si="3"/>
        <v>21.923999999999999</v>
      </c>
      <c r="N21">
        <f t="shared" si="4"/>
        <v>1201.21596</v>
      </c>
    </row>
    <row r="22" spans="1:14">
      <c r="A22" s="4"/>
      <c r="B22" s="9" t="s">
        <v>23</v>
      </c>
      <c r="C22" s="5">
        <f t="shared" si="10"/>
        <v>95.76</v>
      </c>
      <c r="D22" s="5">
        <f t="shared" si="11"/>
        <v>1.008</v>
      </c>
      <c r="E22" s="6">
        <v>4.8000000000000001E-2</v>
      </c>
      <c r="F22" s="1">
        <v>269.58</v>
      </c>
      <c r="G22" s="7">
        <f t="shared" si="6"/>
        <v>271.73664000000002</v>
      </c>
      <c r="H22" s="8">
        <f t="shared" si="0"/>
        <v>12.93984</v>
      </c>
      <c r="I22" s="19">
        <f t="shared" si="12"/>
        <v>25814.980800000001</v>
      </c>
      <c r="J22" s="20">
        <f t="shared" si="1"/>
        <v>4.8000000000000001E-2</v>
      </c>
      <c r="L22">
        <f t="shared" si="2"/>
        <v>2.5920000000000001</v>
      </c>
      <c r="M22">
        <f t="shared" si="3"/>
        <v>18.143999999999998</v>
      </c>
      <c r="N22">
        <f t="shared" si="4"/>
        <v>4891.2595199999996</v>
      </c>
    </row>
    <row r="23" spans="1:14">
      <c r="A23" s="4"/>
      <c r="B23" s="9" t="s">
        <v>24</v>
      </c>
      <c r="C23" s="5">
        <f t="shared" si="10"/>
        <v>139.65</v>
      </c>
      <c r="D23" s="5">
        <f t="shared" si="11"/>
        <v>1.47</v>
      </c>
      <c r="E23" s="6">
        <v>7.0000000000000007E-2</v>
      </c>
      <c r="F23" s="1">
        <v>303.57</v>
      </c>
      <c r="G23" s="7">
        <f t="shared" si="6"/>
        <v>446.24790000000002</v>
      </c>
      <c r="H23" s="8">
        <f t="shared" si="0"/>
        <v>21.2499</v>
      </c>
      <c r="I23" s="19">
        <f t="shared" si="12"/>
        <v>42393.550499999998</v>
      </c>
      <c r="J23" s="20">
        <f t="shared" si="1"/>
        <v>7.0000000000000007E-2</v>
      </c>
      <c r="L23">
        <f t="shared" si="2"/>
        <v>3.78</v>
      </c>
      <c r="M23">
        <f t="shared" si="3"/>
        <v>26.46</v>
      </c>
      <c r="N23">
        <f t="shared" si="4"/>
        <v>8032.4621999999999</v>
      </c>
    </row>
    <row r="24" spans="1:14">
      <c r="A24" s="4"/>
      <c r="B24" s="9" t="s">
        <v>25</v>
      </c>
      <c r="C24" s="5">
        <f t="shared" si="10"/>
        <v>13.965</v>
      </c>
      <c r="D24" s="5">
        <f t="shared" si="11"/>
        <v>0.14699999999999999</v>
      </c>
      <c r="E24" s="6">
        <v>7.0000000000000001E-3</v>
      </c>
      <c r="F24" s="1">
        <v>412.15</v>
      </c>
      <c r="G24" s="7">
        <f t="shared" si="6"/>
        <v>60.58605</v>
      </c>
      <c r="H24" s="8">
        <f t="shared" si="0"/>
        <v>2.8850500000000001</v>
      </c>
      <c r="I24" s="19">
        <f t="shared" si="12"/>
        <v>5755.6747500000001</v>
      </c>
      <c r="J24" s="20">
        <f t="shared" si="1"/>
        <v>7.0000000000000001E-3</v>
      </c>
      <c r="L24">
        <f t="shared" si="2"/>
        <v>0.378</v>
      </c>
      <c r="M24">
        <f t="shared" si="3"/>
        <v>2.6459999999999999</v>
      </c>
      <c r="N24">
        <f t="shared" si="4"/>
        <v>1090.5489</v>
      </c>
    </row>
    <row r="25" spans="1:14">
      <c r="A25" s="4">
        <v>7</v>
      </c>
      <c r="B25" s="4" t="s">
        <v>26</v>
      </c>
      <c r="C25" s="5">
        <f t="shared" si="5"/>
        <v>0</v>
      </c>
      <c r="D25" s="5"/>
      <c r="E25" s="6"/>
      <c r="F25" s="1"/>
      <c r="G25" s="7">
        <f t="shared" si="6"/>
        <v>0</v>
      </c>
      <c r="H25" s="8">
        <f t="shared" si="0"/>
        <v>0</v>
      </c>
      <c r="I25" s="19"/>
      <c r="J25" s="20">
        <f t="shared" si="1"/>
        <v>0</v>
      </c>
      <c r="L25">
        <f t="shared" si="2"/>
        <v>0</v>
      </c>
      <c r="M25">
        <f t="shared" si="3"/>
        <v>0</v>
      </c>
      <c r="N25">
        <f t="shared" si="4"/>
        <v>0</v>
      </c>
    </row>
    <row r="26" spans="1:14">
      <c r="A26" s="4"/>
      <c r="B26" s="9" t="s">
        <v>27</v>
      </c>
      <c r="C26" s="5">
        <f t="shared" ref="C26:C39" si="13">D26*95</f>
        <v>115.71</v>
      </c>
      <c r="D26" s="5">
        <f t="shared" ref="D26:D39" si="14">E26*21</f>
        <v>1.218</v>
      </c>
      <c r="E26" s="6">
        <v>5.8000000000000003E-2</v>
      </c>
      <c r="F26" s="1">
        <v>152.06</v>
      </c>
      <c r="G26" s="7">
        <f t="shared" si="6"/>
        <v>185.20908</v>
      </c>
      <c r="H26" s="8">
        <f t="shared" si="0"/>
        <v>8.8194800000000004</v>
      </c>
      <c r="I26" s="19">
        <f t="shared" ref="I26:I39" si="15">C26*F26</f>
        <v>17594.8626</v>
      </c>
      <c r="J26" s="20">
        <f t="shared" si="1"/>
        <v>5.8000000000000003E-2</v>
      </c>
      <c r="L26">
        <f t="shared" si="2"/>
        <v>3.1320000000000001</v>
      </c>
      <c r="M26">
        <f t="shared" si="3"/>
        <v>21.923999999999999</v>
      </c>
      <c r="N26">
        <f t="shared" si="4"/>
        <v>3333.7634400000002</v>
      </c>
    </row>
    <row r="27" spans="1:14">
      <c r="A27" s="4"/>
      <c r="B27" s="9" t="s">
        <v>28</v>
      </c>
      <c r="C27" s="5">
        <f t="shared" si="13"/>
        <v>113.715</v>
      </c>
      <c r="D27" s="5">
        <f t="shared" si="14"/>
        <v>1.1970000000000001</v>
      </c>
      <c r="E27" s="6">
        <v>5.7000000000000002E-2</v>
      </c>
      <c r="F27" s="1">
        <v>208</v>
      </c>
      <c r="G27" s="7">
        <f t="shared" si="6"/>
        <v>248.976</v>
      </c>
      <c r="H27" s="8">
        <f t="shared" si="0"/>
        <v>11.856</v>
      </c>
      <c r="I27" s="19">
        <f t="shared" si="15"/>
        <v>23652.720000000001</v>
      </c>
      <c r="J27" s="20">
        <f t="shared" si="1"/>
        <v>5.7000000000000002E-2</v>
      </c>
      <c r="L27">
        <f t="shared" si="2"/>
        <v>3.0779999999999998</v>
      </c>
      <c r="M27">
        <f t="shared" si="3"/>
        <v>21.545999999999999</v>
      </c>
      <c r="N27">
        <f t="shared" si="4"/>
        <v>4481.5680000000002</v>
      </c>
    </row>
    <row r="28" spans="1:14">
      <c r="A28" s="4">
        <v>8</v>
      </c>
      <c r="B28" s="4" t="s">
        <v>29</v>
      </c>
      <c r="C28" s="5">
        <f t="shared" si="13"/>
        <v>35.909999999999997</v>
      </c>
      <c r="D28" s="5">
        <f t="shared" si="14"/>
        <v>0.378</v>
      </c>
      <c r="E28" s="6">
        <v>1.7999999999999999E-2</v>
      </c>
      <c r="F28" s="1">
        <v>630.87</v>
      </c>
      <c r="G28" s="7">
        <f t="shared" si="6"/>
        <v>238.46886000000001</v>
      </c>
      <c r="H28" s="8">
        <f t="shared" si="0"/>
        <v>11.35566</v>
      </c>
      <c r="I28" s="19">
        <f t="shared" si="15"/>
        <v>22654.541700000002</v>
      </c>
      <c r="J28" s="20">
        <f t="shared" si="1"/>
        <v>1.7999999999999999E-2</v>
      </c>
      <c r="L28">
        <f t="shared" si="2"/>
        <v>0.97199999999999998</v>
      </c>
      <c r="M28">
        <f t="shared" si="3"/>
        <v>6.8040000000000003</v>
      </c>
      <c r="N28">
        <f t="shared" si="4"/>
        <v>4292.43948</v>
      </c>
    </row>
    <row r="29" spans="1:14">
      <c r="A29" s="4">
        <v>9</v>
      </c>
      <c r="B29" s="4" t="s">
        <v>30</v>
      </c>
      <c r="C29" s="5">
        <f t="shared" si="13"/>
        <v>133.66499999999999</v>
      </c>
      <c r="D29" s="5">
        <f t="shared" si="14"/>
        <v>1.407</v>
      </c>
      <c r="E29" s="6">
        <v>6.7000000000000004E-2</v>
      </c>
      <c r="F29" s="1">
        <v>96.96</v>
      </c>
      <c r="G29" s="7">
        <f t="shared" si="6"/>
        <v>136.42272</v>
      </c>
      <c r="H29" s="8">
        <f t="shared" si="0"/>
        <v>6.4963199999999999</v>
      </c>
      <c r="I29" s="19">
        <f t="shared" si="15"/>
        <v>12960.1584</v>
      </c>
      <c r="J29" s="20">
        <f t="shared" si="1"/>
        <v>6.7000000000000004E-2</v>
      </c>
      <c r="L29">
        <f t="shared" si="2"/>
        <v>3.6179999999999999</v>
      </c>
      <c r="M29">
        <f t="shared" si="3"/>
        <v>25.326000000000001</v>
      </c>
      <c r="N29">
        <f t="shared" si="4"/>
        <v>2455.60896</v>
      </c>
    </row>
    <row r="30" spans="1:14">
      <c r="A30" s="4">
        <v>10</v>
      </c>
      <c r="B30" s="4" t="s">
        <v>31</v>
      </c>
      <c r="C30" s="5">
        <f t="shared" si="13"/>
        <v>171.57</v>
      </c>
      <c r="D30" s="5">
        <f t="shared" si="14"/>
        <v>1.806</v>
      </c>
      <c r="E30" s="6">
        <v>8.5999999999999993E-2</v>
      </c>
      <c r="F30" s="12">
        <v>570</v>
      </c>
      <c r="G30" s="7">
        <f t="shared" si="6"/>
        <v>1029.42</v>
      </c>
      <c r="H30" s="8">
        <f t="shared" si="0"/>
        <v>49.02</v>
      </c>
      <c r="I30" s="19">
        <f t="shared" si="15"/>
        <v>97794.9</v>
      </c>
      <c r="J30" s="20">
        <f t="shared" si="1"/>
        <v>8.5999999999999993E-2</v>
      </c>
      <c r="L30">
        <f t="shared" si="2"/>
        <v>4.6440000000000001</v>
      </c>
      <c r="M30">
        <f t="shared" si="3"/>
        <v>32.508000000000003</v>
      </c>
      <c r="N30">
        <f t="shared" si="4"/>
        <v>18529.560000000001</v>
      </c>
    </row>
    <row r="31" spans="1:14">
      <c r="A31" s="4">
        <v>11</v>
      </c>
      <c r="B31" s="4" t="s">
        <v>32</v>
      </c>
      <c r="C31" s="5">
        <f t="shared" si="13"/>
        <v>95.76</v>
      </c>
      <c r="D31" s="5">
        <f t="shared" si="14"/>
        <v>1.008</v>
      </c>
      <c r="E31" s="6">
        <v>4.8000000000000001E-2</v>
      </c>
      <c r="F31" s="12">
        <v>245.47</v>
      </c>
      <c r="G31" s="7">
        <f t="shared" si="6"/>
        <v>247.43376000000001</v>
      </c>
      <c r="H31" s="8">
        <f t="shared" si="0"/>
        <v>11.78256</v>
      </c>
      <c r="I31" s="19">
        <f t="shared" si="15"/>
        <v>23506.207200000001</v>
      </c>
      <c r="J31" s="20">
        <f t="shared" si="1"/>
        <v>4.8000000000000001E-2</v>
      </c>
      <c r="L31">
        <f t="shared" si="2"/>
        <v>2.5920000000000001</v>
      </c>
      <c r="M31">
        <f t="shared" si="3"/>
        <v>18.143999999999998</v>
      </c>
      <c r="N31">
        <f t="shared" si="4"/>
        <v>4453.8076799999999</v>
      </c>
    </row>
    <row r="32" spans="1:14">
      <c r="A32" s="4">
        <v>12</v>
      </c>
      <c r="B32" s="4" t="s">
        <v>33</v>
      </c>
      <c r="C32" s="5">
        <f t="shared" si="13"/>
        <v>113.715</v>
      </c>
      <c r="D32" s="5">
        <f t="shared" si="14"/>
        <v>1.1970000000000001</v>
      </c>
      <c r="E32" s="6">
        <v>5.7000000000000002E-2</v>
      </c>
      <c r="F32" s="12">
        <v>430.96</v>
      </c>
      <c r="G32" s="7">
        <f t="shared" si="6"/>
        <v>515.85911999999996</v>
      </c>
      <c r="H32" s="8">
        <f t="shared" si="0"/>
        <v>24.564720000000001</v>
      </c>
      <c r="I32" s="19">
        <f t="shared" si="15"/>
        <v>49006.616399999999</v>
      </c>
      <c r="J32" s="20">
        <f t="shared" si="1"/>
        <v>5.7000000000000002E-2</v>
      </c>
      <c r="L32">
        <f t="shared" si="2"/>
        <v>3.0779999999999998</v>
      </c>
      <c r="M32">
        <f t="shared" si="3"/>
        <v>21.545999999999999</v>
      </c>
      <c r="N32">
        <f t="shared" si="4"/>
        <v>9285.4641599999995</v>
      </c>
    </row>
    <row r="33" spans="1:14">
      <c r="A33" s="4">
        <v>13</v>
      </c>
      <c r="B33" s="4" t="s">
        <v>34</v>
      </c>
      <c r="C33" s="5">
        <f t="shared" si="13"/>
        <v>341.14499999999998</v>
      </c>
      <c r="D33" s="5">
        <f t="shared" si="14"/>
        <v>3.5910000000000002</v>
      </c>
      <c r="E33" s="6">
        <v>0.17100000000000001</v>
      </c>
      <c r="F33" s="13">
        <v>112.72</v>
      </c>
      <c r="G33" s="7">
        <f t="shared" si="6"/>
        <v>404.77751999999998</v>
      </c>
      <c r="H33" s="8">
        <f t="shared" si="0"/>
        <v>19.275120000000001</v>
      </c>
      <c r="I33" s="19">
        <f t="shared" si="15"/>
        <v>38453.864399999999</v>
      </c>
      <c r="J33" s="20">
        <f t="shared" si="1"/>
        <v>0.17100000000000001</v>
      </c>
      <c r="L33">
        <f t="shared" si="2"/>
        <v>9.234</v>
      </c>
      <c r="M33">
        <f t="shared" si="3"/>
        <v>64.638000000000005</v>
      </c>
      <c r="N33">
        <f t="shared" si="4"/>
        <v>7285.9953599999999</v>
      </c>
    </row>
    <row r="34" spans="1:14">
      <c r="A34" s="4">
        <v>14</v>
      </c>
      <c r="B34" s="4" t="s">
        <v>35</v>
      </c>
      <c r="C34" s="5">
        <f t="shared" si="13"/>
        <v>27.93</v>
      </c>
      <c r="D34" s="5">
        <f t="shared" si="14"/>
        <v>0.29399999999999998</v>
      </c>
      <c r="E34" s="6">
        <v>1.4E-2</v>
      </c>
      <c r="F34" s="1">
        <v>720.48</v>
      </c>
      <c r="G34" s="7">
        <f t="shared" si="6"/>
        <v>211.82112000000001</v>
      </c>
      <c r="H34" s="8">
        <f t="shared" si="0"/>
        <v>10.08672</v>
      </c>
      <c r="I34" s="19">
        <f t="shared" si="15"/>
        <v>20123.006399999998</v>
      </c>
      <c r="J34" s="20">
        <f t="shared" si="1"/>
        <v>1.4E-2</v>
      </c>
      <c r="L34">
        <f t="shared" si="2"/>
        <v>0.75600000000000001</v>
      </c>
      <c r="M34">
        <f t="shared" si="3"/>
        <v>5.2919999999999998</v>
      </c>
      <c r="N34">
        <f t="shared" si="4"/>
        <v>3812.7801599999998</v>
      </c>
    </row>
    <row r="35" spans="1:14">
      <c r="A35" s="4">
        <v>15</v>
      </c>
      <c r="B35" s="4" t="s">
        <v>36</v>
      </c>
      <c r="C35" s="5">
        <f t="shared" si="13"/>
        <v>19.95</v>
      </c>
      <c r="D35" s="5">
        <f t="shared" si="14"/>
        <v>0.21</v>
      </c>
      <c r="E35" s="6">
        <v>0.01</v>
      </c>
      <c r="F35" s="1">
        <v>436.71</v>
      </c>
      <c r="G35" s="7">
        <f t="shared" si="6"/>
        <v>91.709100000000007</v>
      </c>
      <c r="H35" s="8">
        <f t="shared" si="0"/>
        <v>4.3670999999999998</v>
      </c>
      <c r="I35" s="19">
        <f t="shared" si="15"/>
        <v>8712.3644999999997</v>
      </c>
      <c r="J35" s="20">
        <f t="shared" si="1"/>
        <v>0.01</v>
      </c>
      <c r="L35">
        <f t="shared" si="2"/>
        <v>0.54</v>
      </c>
      <c r="M35">
        <f t="shared" si="3"/>
        <v>3.78</v>
      </c>
      <c r="N35">
        <f t="shared" si="4"/>
        <v>1650.7637999999999</v>
      </c>
    </row>
    <row r="36" spans="1:14">
      <c r="A36" s="4">
        <v>16</v>
      </c>
      <c r="B36" s="4" t="s">
        <v>37</v>
      </c>
      <c r="C36" s="5">
        <f t="shared" si="13"/>
        <v>57.854999999999997</v>
      </c>
      <c r="D36" s="5">
        <f t="shared" si="14"/>
        <v>0.60899999999999999</v>
      </c>
      <c r="E36" s="6">
        <v>2.9000000000000001E-2</v>
      </c>
      <c r="F36" s="11">
        <v>1249.0899999999999</v>
      </c>
      <c r="G36" s="7">
        <f t="shared" si="6"/>
        <v>760.69581000000005</v>
      </c>
      <c r="H36" s="8">
        <f t="shared" si="0"/>
        <v>36.223610000000001</v>
      </c>
      <c r="I36" s="19">
        <f t="shared" si="15"/>
        <v>72266.101949999997</v>
      </c>
      <c r="J36" s="20">
        <f t="shared" si="1"/>
        <v>2.9000000000000001E-2</v>
      </c>
      <c r="L36">
        <f t="shared" si="2"/>
        <v>1.5660000000000001</v>
      </c>
      <c r="M36">
        <f t="shared" si="3"/>
        <v>10.962</v>
      </c>
      <c r="N36">
        <f t="shared" si="4"/>
        <v>13692.524579999999</v>
      </c>
    </row>
    <row r="37" spans="1:14">
      <c r="A37" s="4">
        <v>17</v>
      </c>
      <c r="B37" s="4" t="s">
        <v>38</v>
      </c>
      <c r="C37" s="5">
        <f t="shared" si="13"/>
        <v>31.92</v>
      </c>
      <c r="D37" s="5">
        <f t="shared" si="14"/>
        <v>0.33600000000000002</v>
      </c>
      <c r="E37" s="6">
        <v>1.6E-2</v>
      </c>
      <c r="F37" s="1">
        <v>159.80000000000001</v>
      </c>
      <c r="G37" s="7">
        <f t="shared" si="6"/>
        <v>53.692799999999998</v>
      </c>
      <c r="H37" s="8">
        <f t="shared" si="0"/>
        <v>2.5568</v>
      </c>
      <c r="I37" s="19">
        <f t="shared" si="15"/>
        <v>5100.8159999999998</v>
      </c>
      <c r="J37" s="20">
        <f t="shared" si="1"/>
        <v>1.6E-2</v>
      </c>
      <c r="L37">
        <f t="shared" si="2"/>
        <v>0.86399999999999999</v>
      </c>
      <c r="M37">
        <f t="shared" si="3"/>
        <v>6.048</v>
      </c>
      <c r="N37">
        <f t="shared" si="4"/>
        <v>966.47040000000004</v>
      </c>
    </row>
    <row r="38" spans="1:14">
      <c r="A38" s="4">
        <v>18</v>
      </c>
      <c r="B38" s="4" t="s">
        <v>39</v>
      </c>
      <c r="C38" s="5">
        <v>570</v>
      </c>
      <c r="D38" s="5">
        <f t="shared" si="14"/>
        <v>6.0060000000000002</v>
      </c>
      <c r="E38" s="6">
        <v>0.28599999999999998</v>
      </c>
      <c r="F38" s="1">
        <v>10.62</v>
      </c>
      <c r="G38" s="7">
        <f t="shared" si="6"/>
        <v>63.783720000000002</v>
      </c>
      <c r="H38" s="8">
        <f t="shared" si="0"/>
        <v>3.0373199999999998</v>
      </c>
      <c r="I38" s="19">
        <f t="shared" si="15"/>
        <v>6053.4</v>
      </c>
      <c r="J38" s="20">
        <f t="shared" si="1"/>
        <v>0.28599999999999998</v>
      </c>
      <c r="L38">
        <f t="shared" si="2"/>
        <v>15.444000000000001</v>
      </c>
      <c r="M38">
        <f t="shared" si="3"/>
        <v>108.108</v>
      </c>
      <c r="N38">
        <f t="shared" si="4"/>
        <v>1148.1069600000001</v>
      </c>
    </row>
    <row r="39" spans="1:14">
      <c r="A39" s="4">
        <v>19</v>
      </c>
      <c r="B39" s="4" t="s">
        <v>40</v>
      </c>
      <c r="C39" s="5">
        <f t="shared" si="13"/>
        <v>79.8</v>
      </c>
      <c r="D39" s="5">
        <f t="shared" si="14"/>
        <v>0.84</v>
      </c>
      <c r="E39" s="6">
        <v>0.04</v>
      </c>
      <c r="F39" s="1">
        <v>100.39</v>
      </c>
      <c r="G39" s="7">
        <f t="shared" si="6"/>
        <v>84.327600000000004</v>
      </c>
      <c r="H39" s="8">
        <f t="shared" si="0"/>
        <v>4.0156000000000001</v>
      </c>
      <c r="I39" s="19">
        <f t="shared" si="15"/>
        <v>8011.1220000000003</v>
      </c>
      <c r="J39" s="20">
        <f t="shared" si="1"/>
        <v>0.04</v>
      </c>
      <c r="L39">
        <f t="shared" si="2"/>
        <v>2.16</v>
      </c>
      <c r="M39">
        <f t="shared" si="3"/>
        <v>15.12</v>
      </c>
      <c r="N39">
        <f t="shared" si="4"/>
        <v>1517.8968</v>
      </c>
    </row>
    <row r="40" spans="1:14">
      <c r="A40" s="4">
        <v>20</v>
      </c>
      <c r="B40" s="4" t="s">
        <v>41</v>
      </c>
      <c r="C40" s="5">
        <f t="shared" si="5"/>
        <v>0</v>
      </c>
      <c r="D40" s="5"/>
      <c r="E40" s="6"/>
      <c r="F40" s="1"/>
      <c r="G40" s="7">
        <f t="shared" si="6"/>
        <v>0</v>
      </c>
      <c r="H40" s="8">
        <f t="shared" si="0"/>
        <v>0</v>
      </c>
      <c r="I40" s="19"/>
      <c r="J40" s="20">
        <f t="shared" si="1"/>
        <v>0</v>
      </c>
      <c r="L40">
        <f t="shared" si="2"/>
        <v>0</v>
      </c>
      <c r="M40">
        <f t="shared" si="3"/>
        <v>0</v>
      </c>
      <c r="N40">
        <f t="shared" si="4"/>
        <v>0</v>
      </c>
    </row>
    <row r="41" spans="1:14">
      <c r="A41" s="4"/>
      <c r="B41" s="9" t="s">
        <v>42</v>
      </c>
      <c r="C41" s="5">
        <f t="shared" ref="C41:C46" si="16">D41*95</f>
        <v>13.965</v>
      </c>
      <c r="D41" s="5">
        <f t="shared" ref="D41:D46" si="17">E41*21</f>
        <v>0.14699999999999999</v>
      </c>
      <c r="E41" s="6">
        <v>7.0000000000000001E-3</v>
      </c>
      <c r="F41" s="1">
        <v>251.39</v>
      </c>
      <c r="G41" s="7">
        <f t="shared" si="6"/>
        <v>36.954329999999999</v>
      </c>
      <c r="H41" s="8">
        <f t="shared" si="0"/>
        <v>1.75973</v>
      </c>
      <c r="I41" s="19">
        <f t="shared" ref="I41:I46" si="18">C41*F41</f>
        <v>3510.6613499999999</v>
      </c>
      <c r="J41" s="20">
        <f t="shared" si="1"/>
        <v>7.0000000000000001E-3</v>
      </c>
      <c r="L41">
        <f t="shared" si="2"/>
        <v>0.378</v>
      </c>
      <c r="M41">
        <f t="shared" si="3"/>
        <v>2.6459999999999999</v>
      </c>
      <c r="N41">
        <f t="shared" si="4"/>
        <v>665.17794000000004</v>
      </c>
    </row>
    <row r="42" spans="1:14">
      <c r="A42" s="4"/>
      <c r="B42" s="9" t="s">
        <v>43</v>
      </c>
      <c r="C42" s="5">
        <f t="shared" si="16"/>
        <v>13.965</v>
      </c>
      <c r="D42" s="5">
        <f t="shared" si="17"/>
        <v>0.14699999999999999</v>
      </c>
      <c r="E42" s="6">
        <v>7.0000000000000001E-3</v>
      </c>
      <c r="F42" s="14">
        <v>209.93</v>
      </c>
      <c r="G42" s="7">
        <f t="shared" si="6"/>
        <v>30.85971</v>
      </c>
      <c r="H42" s="8">
        <f t="shared" si="0"/>
        <v>1.4695100000000001</v>
      </c>
      <c r="I42" s="19">
        <f t="shared" si="18"/>
        <v>2931.67245</v>
      </c>
      <c r="J42" s="20">
        <f t="shared" si="1"/>
        <v>7.0000000000000001E-3</v>
      </c>
      <c r="L42">
        <f t="shared" si="2"/>
        <v>0.378</v>
      </c>
      <c r="M42">
        <f t="shared" si="3"/>
        <v>2.6459999999999999</v>
      </c>
      <c r="N42">
        <f t="shared" si="4"/>
        <v>555.47478000000001</v>
      </c>
    </row>
    <row r="43" spans="1:14">
      <c r="A43" s="4">
        <v>21</v>
      </c>
      <c r="B43" s="4" t="s">
        <v>44</v>
      </c>
      <c r="C43" s="5">
        <f t="shared" si="16"/>
        <v>3.99</v>
      </c>
      <c r="D43" s="5">
        <f t="shared" si="17"/>
        <v>4.2000000000000003E-2</v>
      </c>
      <c r="E43" s="6">
        <v>2E-3</v>
      </c>
      <c r="F43" s="1">
        <v>1287.33</v>
      </c>
      <c r="G43" s="7">
        <f t="shared" si="6"/>
        <v>54.067860000000003</v>
      </c>
      <c r="H43" s="8">
        <f t="shared" si="0"/>
        <v>2.5746600000000002</v>
      </c>
      <c r="I43" s="19">
        <f t="shared" si="18"/>
        <v>5136.4467000000004</v>
      </c>
      <c r="J43" s="20">
        <f t="shared" si="1"/>
        <v>2E-3</v>
      </c>
      <c r="L43">
        <f t="shared" si="2"/>
        <v>0.108</v>
      </c>
      <c r="M43">
        <f t="shared" si="3"/>
        <v>0.75600000000000001</v>
      </c>
      <c r="N43">
        <f t="shared" si="4"/>
        <v>973.22148000000004</v>
      </c>
    </row>
    <row r="44" spans="1:14">
      <c r="A44" s="4">
        <v>22</v>
      </c>
      <c r="B44" s="4" t="s">
        <v>45</v>
      </c>
      <c r="C44" s="5">
        <f t="shared" si="16"/>
        <v>3.99</v>
      </c>
      <c r="D44" s="5">
        <f t="shared" si="17"/>
        <v>4.2000000000000003E-2</v>
      </c>
      <c r="E44" s="6">
        <v>2E-3</v>
      </c>
      <c r="F44" s="1">
        <v>298.52999999999997</v>
      </c>
      <c r="G44" s="7">
        <f t="shared" si="6"/>
        <v>12.538259999999999</v>
      </c>
      <c r="H44" s="8">
        <f t="shared" si="0"/>
        <v>0.59706000000000004</v>
      </c>
      <c r="I44" s="19">
        <f t="shared" si="18"/>
        <v>1191.1347000000001</v>
      </c>
      <c r="J44" s="20">
        <f t="shared" si="1"/>
        <v>2E-3</v>
      </c>
      <c r="L44">
        <f t="shared" si="2"/>
        <v>0.108</v>
      </c>
      <c r="M44">
        <f t="shared" si="3"/>
        <v>0.75600000000000001</v>
      </c>
      <c r="N44">
        <f t="shared" si="4"/>
        <v>225.68868000000001</v>
      </c>
    </row>
    <row r="45" spans="1:14">
      <c r="A45" s="4">
        <v>23</v>
      </c>
      <c r="B45" s="4" t="s">
        <v>46</v>
      </c>
      <c r="C45" s="5">
        <f t="shared" si="16"/>
        <v>35.909999999999997</v>
      </c>
      <c r="D45" s="5">
        <f t="shared" si="17"/>
        <v>0.378</v>
      </c>
      <c r="E45" s="6">
        <v>1.7999999999999999E-2</v>
      </c>
      <c r="F45" s="1">
        <v>27.05</v>
      </c>
      <c r="G45" s="7">
        <f t="shared" si="6"/>
        <v>10.2249</v>
      </c>
      <c r="H45" s="8">
        <f t="shared" si="0"/>
        <v>0.4869</v>
      </c>
      <c r="I45" s="19">
        <f t="shared" si="18"/>
        <v>971.3655</v>
      </c>
      <c r="J45" s="20">
        <f t="shared" si="1"/>
        <v>1.7999999999999999E-2</v>
      </c>
      <c r="L45">
        <f t="shared" si="2"/>
        <v>0.97199999999999998</v>
      </c>
      <c r="M45">
        <f t="shared" si="3"/>
        <v>6.8040000000000003</v>
      </c>
      <c r="N45">
        <f t="shared" si="4"/>
        <v>184.04820000000001</v>
      </c>
    </row>
    <row r="46" spans="1:14">
      <c r="A46" s="4">
        <v>24</v>
      </c>
      <c r="B46" s="4" t="s">
        <v>47</v>
      </c>
      <c r="C46" s="5">
        <f t="shared" si="16"/>
        <v>3.99</v>
      </c>
      <c r="D46" s="5">
        <f t="shared" si="17"/>
        <v>4.2000000000000003E-2</v>
      </c>
      <c r="E46" s="6">
        <v>2E-3</v>
      </c>
      <c r="F46" s="1">
        <v>672.28</v>
      </c>
      <c r="G46" s="7">
        <f t="shared" si="6"/>
        <v>28.235759999999999</v>
      </c>
      <c r="H46" s="8">
        <f t="shared" si="0"/>
        <v>1.34456</v>
      </c>
      <c r="I46" s="19">
        <f t="shared" si="18"/>
        <v>2682.3971999999999</v>
      </c>
      <c r="J46" s="20">
        <f t="shared" si="1"/>
        <v>2E-3</v>
      </c>
      <c r="L46">
        <f t="shared" si="2"/>
        <v>0.108</v>
      </c>
      <c r="M46">
        <f t="shared" si="3"/>
        <v>0.75600000000000001</v>
      </c>
      <c r="N46">
        <f t="shared" si="4"/>
        <v>508.24367999999998</v>
      </c>
    </row>
    <row r="47" spans="1:14">
      <c r="C47" s="15">
        <f t="shared" ref="C47:I47" si="19">SUM(C5:C46)</f>
        <v>4149.03</v>
      </c>
      <c r="D47" s="15">
        <f t="shared" si="19"/>
        <v>43.68</v>
      </c>
      <c r="E47" s="15">
        <f t="shared" si="19"/>
        <v>2.08</v>
      </c>
      <c r="F47" s="15">
        <f t="shared" si="19"/>
        <v>10229.93</v>
      </c>
      <c r="G47" s="15">
        <f t="shared" si="19"/>
        <v>6657.0636299999996</v>
      </c>
      <c r="H47" s="16">
        <f t="shared" si="19"/>
        <v>317.00303000000002</v>
      </c>
      <c r="I47" s="15">
        <f t="shared" si="19"/>
        <v>632414.99144999997</v>
      </c>
    </row>
    <row r="48" spans="1:14">
      <c r="G48" s="17"/>
      <c r="H48" s="17"/>
      <c r="I48" s="17"/>
    </row>
  </sheetData>
  <mergeCells count="2">
    <mergeCell ref="A1:I1"/>
    <mergeCell ref="A2:I2"/>
  </mergeCells>
  <pageMargins left="0.7" right="0.7" top="0.75" bottom="0.75" header="0.3" footer="0.3"/>
  <pageSetup paperSize="9" scale="8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activeCell="A2" sqref="A2:I2"/>
    </sheetView>
  </sheetViews>
  <sheetFormatPr defaultColWidth="9" defaultRowHeight="15"/>
  <cols>
    <col min="2" max="2" width="29.28515625" customWidth="1"/>
    <col min="3" max="3" width="15" customWidth="1"/>
    <col min="4" max="5" width="15" hidden="1" customWidth="1"/>
    <col min="6" max="6" width="9.140625" customWidth="1"/>
    <col min="7" max="7" width="13.5703125" hidden="1" customWidth="1"/>
    <col min="8" max="8" width="15.7109375" hidden="1" customWidth="1"/>
    <col min="9" max="9" width="15.85546875" customWidth="1"/>
    <col min="10" max="10" width="9" hidden="1" customWidth="1"/>
    <col min="11" max="11" width="14" hidden="1" customWidth="1"/>
    <col min="12" max="14" width="9" hidden="1" customWidth="1"/>
    <col min="16" max="16" width="9.140625" customWidth="1"/>
  </cols>
  <sheetData>
    <row r="1" spans="1:14" ht="39.75" customHeight="1">
      <c r="A1" s="21"/>
      <c r="B1" s="21"/>
      <c r="C1" s="21"/>
      <c r="D1" s="21"/>
      <c r="E1" s="21"/>
      <c r="F1" s="21"/>
      <c r="G1" s="21"/>
      <c r="H1" s="21"/>
      <c r="I1" s="21"/>
    </row>
    <row r="2" spans="1:14" ht="28.5" customHeight="1">
      <c r="A2" s="22" t="s">
        <v>49</v>
      </c>
      <c r="B2" s="23"/>
      <c r="C2" s="23"/>
      <c r="D2" s="23"/>
      <c r="E2" s="23"/>
      <c r="F2" s="23"/>
      <c r="G2" s="23"/>
      <c r="H2" s="23"/>
      <c r="I2" s="24"/>
    </row>
    <row r="3" spans="1:14" ht="28.5" customHeight="1">
      <c r="A3" s="1"/>
      <c r="B3" s="1"/>
      <c r="C3" s="1">
        <v>85</v>
      </c>
      <c r="D3" s="1" t="s">
        <v>0</v>
      </c>
      <c r="E3" s="1" t="s">
        <v>1</v>
      </c>
      <c r="F3" s="1"/>
      <c r="G3" s="2" t="s">
        <v>2</v>
      </c>
      <c r="H3" s="3" t="s">
        <v>3</v>
      </c>
      <c r="I3" s="18"/>
    </row>
    <row r="4" spans="1:14" ht="28.5" customHeight="1">
      <c r="A4" s="1"/>
      <c r="B4" s="1"/>
      <c r="C4" s="1" t="s">
        <v>4</v>
      </c>
      <c r="D4" s="1" t="s">
        <v>4</v>
      </c>
      <c r="E4" s="1" t="s">
        <v>4</v>
      </c>
      <c r="F4" s="1" t="s">
        <v>5</v>
      </c>
      <c r="G4" s="2" t="s">
        <v>5</v>
      </c>
      <c r="H4" s="3" t="s">
        <v>5</v>
      </c>
      <c r="I4" s="18" t="s">
        <v>5</v>
      </c>
    </row>
    <row r="5" spans="1:14">
      <c r="A5" s="4">
        <v>1</v>
      </c>
      <c r="B5" s="4" t="s">
        <v>6</v>
      </c>
      <c r="C5" s="5">
        <f>D5*85</f>
        <v>510.51</v>
      </c>
      <c r="D5" s="5">
        <f>E5*21</f>
        <v>6.0060000000000002</v>
      </c>
      <c r="E5" s="6">
        <v>0.28599999999999998</v>
      </c>
      <c r="F5" s="1">
        <v>51.71</v>
      </c>
      <c r="G5" s="7">
        <f>D5*F5</f>
        <v>310.57026000000002</v>
      </c>
      <c r="H5" s="8">
        <f>E5*F5</f>
        <v>14.789059999999999</v>
      </c>
      <c r="I5" s="19">
        <f>C5*F5</f>
        <v>26398.472099999999</v>
      </c>
      <c r="J5" s="20">
        <f>E5</f>
        <v>0.28599999999999998</v>
      </c>
      <c r="L5">
        <f>J5*54</f>
        <v>15.444000000000001</v>
      </c>
      <c r="M5">
        <f>L5*7</f>
        <v>108.108</v>
      </c>
      <c r="N5">
        <f>M5*F5</f>
        <v>5590.2646800000002</v>
      </c>
    </row>
    <row r="6" spans="1:14">
      <c r="A6" s="4">
        <v>2</v>
      </c>
      <c r="B6" s="4" t="s">
        <v>7</v>
      </c>
      <c r="C6" s="5">
        <f t="shared" ref="C6:C46" si="0">D6*85</f>
        <v>21.42</v>
      </c>
      <c r="D6" s="5">
        <f>E6*21</f>
        <v>0.252</v>
      </c>
      <c r="E6" s="6">
        <v>1.2E-2</v>
      </c>
      <c r="F6" s="1">
        <v>65.53</v>
      </c>
      <c r="G6" s="7">
        <f>D6*F6</f>
        <v>16.513559999999998</v>
      </c>
      <c r="H6" s="8">
        <f t="shared" ref="H6:H46" si="1">E6*F6</f>
        <v>0.78635999999999995</v>
      </c>
      <c r="I6" s="19">
        <f>C6*F6</f>
        <v>1403.6525999999999</v>
      </c>
      <c r="J6" s="20">
        <f t="shared" ref="J6:J46" si="2">E6</f>
        <v>1.2E-2</v>
      </c>
      <c r="L6">
        <f t="shared" ref="L6:L46" si="3">J6*54</f>
        <v>0.64800000000000002</v>
      </c>
      <c r="M6">
        <f t="shared" ref="M6:M46" si="4">L6*7</f>
        <v>4.5359999999999996</v>
      </c>
      <c r="N6">
        <f t="shared" ref="N6:N46" si="5">M6*F6</f>
        <v>297.24408</v>
      </c>
    </row>
    <row r="7" spans="1:14">
      <c r="A7" s="4">
        <v>3</v>
      </c>
      <c r="B7" s="4" t="s">
        <v>8</v>
      </c>
      <c r="C7" s="5">
        <f t="shared" si="0"/>
        <v>0</v>
      </c>
      <c r="D7" s="5"/>
      <c r="E7" s="6"/>
      <c r="F7" s="1"/>
      <c r="G7" s="7">
        <f t="shared" ref="G7:G46" si="6">D7*F7</f>
        <v>0</v>
      </c>
      <c r="H7" s="8">
        <f t="shared" si="1"/>
        <v>0</v>
      </c>
      <c r="I7" s="19"/>
      <c r="J7" s="20">
        <f t="shared" si="2"/>
        <v>0</v>
      </c>
      <c r="L7">
        <f t="shared" si="3"/>
        <v>0</v>
      </c>
      <c r="M7">
        <f t="shared" si="4"/>
        <v>0</v>
      </c>
      <c r="N7">
        <f t="shared" si="5"/>
        <v>0</v>
      </c>
    </row>
    <row r="8" spans="1:14">
      <c r="A8" s="4"/>
      <c r="B8" s="9" t="s">
        <v>9</v>
      </c>
      <c r="C8" s="5">
        <f t="shared" si="0"/>
        <v>14.28</v>
      </c>
      <c r="D8" s="5">
        <f t="shared" ref="D8:D13" si="7">E8*21</f>
        <v>0.16800000000000001</v>
      </c>
      <c r="E8" s="6">
        <v>8.0000000000000002E-3</v>
      </c>
      <c r="F8" s="1">
        <v>112.74</v>
      </c>
      <c r="G8" s="7">
        <f t="shared" si="6"/>
        <v>18.94032</v>
      </c>
      <c r="H8" s="8">
        <f t="shared" si="1"/>
        <v>0.90192000000000005</v>
      </c>
      <c r="I8" s="19">
        <f t="shared" ref="I8:I13" si="8">C8*F8</f>
        <v>1609.9272000000001</v>
      </c>
      <c r="J8" s="20">
        <f t="shared" si="2"/>
        <v>8.0000000000000002E-3</v>
      </c>
      <c r="L8">
        <f t="shared" si="3"/>
        <v>0.432</v>
      </c>
      <c r="M8">
        <f t="shared" si="4"/>
        <v>3.024</v>
      </c>
      <c r="N8">
        <f t="shared" si="5"/>
        <v>340.92576000000003</v>
      </c>
    </row>
    <row r="9" spans="1:14">
      <c r="A9" s="4"/>
      <c r="B9" s="9" t="s">
        <v>10</v>
      </c>
      <c r="C9" s="5">
        <f t="shared" si="0"/>
        <v>32.130000000000003</v>
      </c>
      <c r="D9" s="5">
        <f t="shared" si="7"/>
        <v>0.378</v>
      </c>
      <c r="E9" s="6">
        <v>1.7999999999999999E-2</v>
      </c>
      <c r="F9" s="1">
        <v>177.05</v>
      </c>
      <c r="G9" s="7">
        <f t="shared" si="6"/>
        <v>66.924899999999994</v>
      </c>
      <c r="H9" s="8">
        <f t="shared" si="1"/>
        <v>3.1869000000000001</v>
      </c>
      <c r="I9" s="19">
        <f t="shared" si="8"/>
        <v>5688.6165000000001</v>
      </c>
      <c r="J9" s="20">
        <f t="shared" si="2"/>
        <v>1.7999999999999999E-2</v>
      </c>
      <c r="L9">
        <f t="shared" si="3"/>
        <v>0.97199999999999998</v>
      </c>
      <c r="M9">
        <f t="shared" si="4"/>
        <v>6.8040000000000003</v>
      </c>
      <c r="N9">
        <f t="shared" si="5"/>
        <v>1204.6482000000001</v>
      </c>
    </row>
    <row r="10" spans="1:14">
      <c r="A10" s="4"/>
      <c r="B10" s="9" t="s">
        <v>11</v>
      </c>
      <c r="C10" s="5">
        <f t="shared" si="0"/>
        <v>32.130000000000003</v>
      </c>
      <c r="D10" s="5">
        <f t="shared" si="7"/>
        <v>0.378</v>
      </c>
      <c r="E10" s="6">
        <v>1.7999999999999999E-2</v>
      </c>
      <c r="F10" s="1">
        <v>149.04</v>
      </c>
      <c r="G10" s="7">
        <f t="shared" si="6"/>
        <v>56.337119999999999</v>
      </c>
      <c r="H10" s="8">
        <f t="shared" si="1"/>
        <v>2.6827200000000002</v>
      </c>
      <c r="I10" s="19">
        <f t="shared" si="8"/>
        <v>4788.6552000000001</v>
      </c>
      <c r="J10" s="20">
        <f t="shared" si="2"/>
        <v>1.7999999999999999E-2</v>
      </c>
      <c r="L10">
        <f t="shared" si="3"/>
        <v>0.97199999999999998</v>
      </c>
      <c r="M10">
        <f t="shared" si="4"/>
        <v>6.8040000000000003</v>
      </c>
      <c r="N10">
        <f t="shared" si="5"/>
        <v>1014.06816</v>
      </c>
    </row>
    <row r="11" spans="1:14">
      <c r="A11" s="4"/>
      <c r="B11" s="9" t="s">
        <v>12</v>
      </c>
      <c r="C11" s="5">
        <f t="shared" si="0"/>
        <v>16.065000000000001</v>
      </c>
      <c r="D11" s="5">
        <f t="shared" si="7"/>
        <v>0.189</v>
      </c>
      <c r="E11" s="6">
        <v>8.9999999999999993E-3</v>
      </c>
      <c r="F11" s="1">
        <v>62.24</v>
      </c>
      <c r="G11" s="7">
        <f t="shared" si="6"/>
        <v>11.76336</v>
      </c>
      <c r="H11" s="8">
        <f t="shared" si="1"/>
        <v>0.56015999999999999</v>
      </c>
      <c r="I11" s="19">
        <f t="shared" si="8"/>
        <v>999.88559999999995</v>
      </c>
      <c r="J11" s="20">
        <f t="shared" si="2"/>
        <v>8.9999999999999993E-3</v>
      </c>
      <c r="L11">
        <f t="shared" si="3"/>
        <v>0.48599999999999999</v>
      </c>
      <c r="M11">
        <f t="shared" si="4"/>
        <v>3.4020000000000001</v>
      </c>
      <c r="N11">
        <f t="shared" si="5"/>
        <v>211.74047999999999</v>
      </c>
    </row>
    <row r="12" spans="1:14">
      <c r="A12" s="4"/>
      <c r="B12" s="9" t="s">
        <v>13</v>
      </c>
      <c r="C12" s="5">
        <f t="shared" si="0"/>
        <v>24.99</v>
      </c>
      <c r="D12" s="5">
        <f t="shared" si="7"/>
        <v>0.29399999999999998</v>
      </c>
      <c r="E12" s="6">
        <v>1.4E-2</v>
      </c>
      <c r="F12" s="1">
        <v>144.09</v>
      </c>
      <c r="G12" s="7">
        <f t="shared" si="6"/>
        <v>42.362459999999999</v>
      </c>
      <c r="H12" s="8">
        <f t="shared" si="1"/>
        <v>2.0172599999999998</v>
      </c>
      <c r="I12" s="19">
        <f t="shared" si="8"/>
        <v>3600.8090999999999</v>
      </c>
      <c r="J12" s="20">
        <f t="shared" si="2"/>
        <v>1.4E-2</v>
      </c>
      <c r="L12">
        <f t="shared" si="3"/>
        <v>0.75600000000000001</v>
      </c>
      <c r="M12">
        <f t="shared" si="4"/>
        <v>5.2919999999999998</v>
      </c>
      <c r="N12">
        <f t="shared" si="5"/>
        <v>762.52427999999998</v>
      </c>
    </row>
    <row r="13" spans="1:14">
      <c r="A13" s="4"/>
      <c r="B13" s="9" t="s">
        <v>14</v>
      </c>
      <c r="C13" s="5">
        <f t="shared" si="0"/>
        <v>24.99</v>
      </c>
      <c r="D13" s="5">
        <f t="shared" si="7"/>
        <v>0.29399999999999998</v>
      </c>
      <c r="E13" s="6">
        <v>1.4E-2</v>
      </c>
      <c r="F13" s="1">
        <v>144.09</v>
      </c>
      <c r="G13" s="7">
        <f t="shared" si="6"/>
        <v>42.362459999999999</v>
      </c>
      <c r="H13" s="8">
        <f t="shared" si="1"/>
        <v>2.0172599999999998</v>
      </c>
      <c r="I13" s="19">
        <f t="shared" si="8"/>
        <v>3600.8090999999999</v>
      </c>
      <c r="J13" s="20">
        <f t="shared" si="2"/>
        <v>1.4E-2</v>
      </c>
      <c r="L13">
        <f t="shared" si="3"/>
        <v>0.75600000000000001</v>
      </c>
      <c r="M13">
        <f t="shared" si="4"/>
        <v>5.2919999999999998</v>
      </c>
      <c r="N13">
        <f t="shared" si="5"/>
        <v>762.52427999999998</v>
      </c>
    </row>
    <row r="14" spans="1:14">
      <c r="A14" s="4">
        <v>4</v>
      </c>
      <c r="B14" s="4" t="s">
        <v>15</v>
      </c>
      <c r="C14" s="5">
        <f t="shared" si="0"/>
        <v>0</v>
      </c>
      <c r="D14" s="5"/>
      <c r="E14" s="6"/>
      <c r="F14" s="10"/>
      <c r="G14" s="7">
        <f t="shared" si="6"/>
        <v>0</v>
      </c>
      <c r="H14" s="8">
        <f t="shared" si="1"/>
        <v>0</v>
      </c>
      <c r="I14" s="19"/>
      <c r="J14" s="20">
        <f t="shared" si="2"/>
        <v>0</v>
      </c>
      <c r="L14">
        <f t="shared" si="3"/>
        <v>0</v>
      </c>
      <c r="M14">
        <f t="shared" si="4"/>
        <v>0</v>
      </c>
      <c r="N14">
        <f t="shared" si="5"/>
        <v>0</v>
      </c>
    </row>
    <row r="15" spans="1:14">
      <c r="A15" s="4"/>
      <c r="B15" s="9" t="s">
        <v>16</v>
      </c>
      <c r="C15" s="5">
        <f t="shared" si="0"/>
        <v>60.69</v>
      </c>
      <c r="D15" s="5">
        <f>E15*21</f>
        <v>0.71399999999999997</v>
      </c>
      <c r="E15" s="6">
        <v>3.4000000000000002E-2</v>
      </c>
      <c r="F15" s="1">
        <v>166.29</v>
      </c>
      <c r="G15" s="7">
        <f t="shared" si="6"/>
        <v>118.73106</v>
      </c>
      <c r="H15" s="8">
        <f t="shared" si="1"/>
        <v>5.6538599999999999</v>
      </c>
      <c r="I15" s="19">
        <f>C15*F15</f>
        <v>10092.140100000001</v>
      </c>
      <c r="J15" s="20">
        <f t="shared" si="2"/>
        <v>3.4000000000000002E-2</v>
      </c>
      <c r="L15">
        <f t="shared" si="3"/>
        <v>1.8360000000000001</v>
      </c>
      <c r="M15">
        <f t="shared" si="4"/>
        <v>12.852</v>
      </c>
      <c r="N15">
        <f t="shared" si="5"/>
        <v>2137.1590799999999</v>
      </c>
    </row>
    <row r="16" spans="1:14">
      <c r="A16" s="4">
        <v>5</v>
      </c>
      <c r="B16" s="4" t="s">
        <v>17</v>
      </c>
      <c r="C16" s="5">
        <f t="shared" si="0"/>
        <v>476.59500000000003</v>
      </c>
      <c r="D16" s="5">
        <f>E16*21</f>
        <v>5.6070000000000002</v>
      </c>
      <c r="E16" s="6">
        <v>0.26700000000000002</v>
      </c>
      <c r="F16" s="1">
        <v>72.95</v>
      </c>
      <c r="G16" s="7">
        <f t="shared" si="6"/>
        <v>409.03064999999998</v>
      </c>
      <c r="H16" s="8">
        <f t="shared" si="1"/>
        <v>19.477650000000001</v>
      </c>
      <c r="I16" s="19">
        <f>C16*F16</f>
        <v>34767.605250000001</v>
      </c>
      <c r="J16" s="20">
        <f t="shared" si="2"/>
        <v>0.26700000000000002</v>
      </c>
      <c r="L16">
        <f t="shared" si="3"/>
        <v>14.417999999999999</v>
      </c>
      <c r="M16">
        <f t="shared" si="4"/>
        <v>100.926</v>
      </c>
      <c r="N16">
        <f t="shared" si="5"/>
        <v>7362.5517</v>
      </c>
    </row>
    <row r="17" spans="1:14">
      <c r="A17" s="4">
        <v>6</v>
      </c>
      <c r="B17" s="4" t="s">
        <v>18</v>
      </c>
      <c r="C17" s="5">
        <f t="shared" si="0"/>
        <v>0</v>
      </c>
      <c r="D17" s="5"/>
      <c r="E17" s="6"/>
      <c r="F17" s="1"/>
      <c r="G17" s="7">
        <f t="shared" si="6"/>
        <v>0</v>
      </c>
      <c r="H17" s="8">
        <f t="shared" si="1"/>
        <v>0</v>
      </c>
      <c r="I17" s="19"/>
      <c r="J17" s="20">
        <f t="shared" si="2"/>
        <v>0</v>
      </c>
      <c r="L17">
        <f t="shared" si="3"/>
        <v>0</v>
      </c>
      <c r="M17">
        <f t="shared" si="4"/>
        <v>0</v>
      </c>
      <c r="N17">
        <f t="shared" si="5"/>
        <v>0</v>
      </c>
    </row>
    <row r="18" spans="1:14">
      <c r="A18" s="4"/>
      <c r="B18" s="9" t="s">
        <v>19</v>
      </c>
      <c r="C18" s="5">
        <f t="shared" si="0"/>
        <v>224.91</v>
      </c>
      <c r="D18" s="5">
        <f t="shared" ref="D18:D24" si="9">E18*21</f>
        <v>2.6459999999999999</v>
      </c>
      <c r="E18" s="6">
        <v>0.126</v>
      </c>
      <c r="F18" s="1">
        <v>59.76</v>
      </c>
      <c r="G18" s="7">
        <f t="shared" si="6"/>
        <v>158.12495999999999</v>
      </c>
      <c r="H18" s="8">
        <f t="shared" si="1"/>
        <v>7.5297599999999996</v>
      </c>
      <c r="I18" s="19">
        <f t="shared" ref="I18:I24" si="10">C18*F18</f>
        <v>13440.6216</v>
      </c>
      <c r="J18" s="20">
        <f t="shared" si="2"/>
        <v>0.126</v>
      </c>
      <c r="L18">
        <f t="shared" si="3"/>
        <v>6.8040000000000003</v>
      </c>
      <c r="M18">
        <f t="shared" si="4"/>
        <v>47.628</v>
      </c>
      <c r="N18">
        <f t="shared" si="5"/>
        <v>2846.24928</v>
      </c>
    </row>
    <row r="19" spans="1:14">
      <c r="A19" s="4"/>
      <c r="B19" s="9" t="s">
        <v>20</v>
      </c>
      <c r="C19" s="5">
        <f t="shared" si="0"/>
        <v>85.68</v>
      </c>
      <c r="D19" s="5">
        <f t="shared" si="9"/>
        <v>1.008</v>
      </c>
      <c r="E19" s="6">
        <v>4.8000000000000001E-2</v>
      </c>
      <c r="F19" s="1">
        <v>59.47</v>
      </c>
      <c r="G19" s="7">
        <f t="shared" si="6"/>
        <v>59.94576</v>
      </c>
      <c r="H19" s="8">
        <f t="shared" si="1"/>
        <v>2.8545600000000002</v>
      </c>
      <c r="I19" s="19">
        <f t="shared" si="10"/>
        <v>5095.3896000000004</v>
      </c>
      <c r="J19" s="20">
        <f t="shared" si="2"/>
        <v>4.8000000000000001E-2</v>
      </c>
      <c r="L19">
        <f t="shared" si="3"/>
        <v>2.5920000000000001</v>
      </c>
      <c r="M19">
        <f t="shared" si="4"/>
        <v>18.143999999999998</v>
      </c>
      <c r="N19">
        <f t="shared" si="5"/>
        <v>1079.02368</v>
      </c>
    </row>
    <row r="20" spans="1:14">
      <c r="A20" s="4"/>
      <c r="B20" s="9" t="s">
        <v>21</v>
      </c>
      <c r="C20" s="5">
        <f t="shared" si="0"/>
        <v>85.68</v>
      </c>
      <c r="D20" s="5">
        <f t="shared" si="9"/>
        <v>1.008</v>
      </c>
      <c r="E20" s="6">
        <v>4.8000000000000001E-2</v>
      </c>
      <c r="F20" s="1">
        <v>54.24</v>
      </c>
      <c r="G20" s="7">
        <f t="shared" si="6"/>
        <v>54.673920000000003</v>
      </c>
      <c r="H20" s="8">
        <f t="shared" si="1"/>
        <v>2.6035200000000001</v>
      </c>
      <c r="I20" s="19">
        <f t="shared" si="10"/>
        <v>4647.2831999999999</v>
      </c>
      <c r="J20" s="20">
        <f t="shared" si="2"/>
        <v>4.8000000000000001E-2</v>
      </c>
      <c r="L20">
        <f t="shared" si="3"/>
        <v>2.5920000000000001</v>
      </c>
      <c r="M20">
        <f t="shared" si="4"/>
        <v>18.143999999999998</v>
      </c>
      <c r="N20">
        <f t="shared" si="5"/>
        <v>984.13055999999995</v>
      </c>
    </row>
    <row r="21" spans="1:14">
      <c r="A21" s="4"/>
      <c r="B21" s="9" t="s">
        <v>22</v>
      </c>
      <c r="C21" s="5">
        <f t="shared" si="0"/>
        <v>103.53</v>
      </c>
      <c r="D21" s="5">
        <f t="shared" si="9"/>
        <v>1.218</v>
      </c>
      <c r="E21" s="6">
        <v>5.8000000000000003E-2</v>
      </c>
      <c r="F21" s="11">
        <v>54.79</v>
      </c>
      <c r="G21" s="7">
        <f t="shared" si="6"/>
        <v>66.734219999999993</v>
      </c>
      <c r="H21" s="8">
        <f t="shared" si="1"/>
        <v>3.1778200000000001</v>
      </c>
      <c r="I21" s="19">
        <f t="shared" si="10"/>
        <v>5672.4087</v>
      </c>
      <c r="J21" s="20">
        <f t="shared" si="2"/>
        <v>5.8000000000000003E-2</v>
      </c>
      <c r="L21">
        <f t="shared" si="3"/>
        <v>3.1320000000000001</v>
      </c>
      <c r="M21">
        <f t="shared" si="4"/>
        <v>21.923999999999999</v>
      </c>
      <c r="N21">
        <f t="shared" si="5"/>
        <v>1201.21596</v>
      </c>
    </row>
    <row r="22" spans="1:14">
      <c r="A22" s="4"/>
      <c r="B22" s="9" t="s">
        <v>23</v>
      </c>
      <c r="C22" s="5">
        <f t="shared" si="0"/>
        <v>85.68</v>
      </c>
      <c r="D22" s="5">
        <f t="shared" si="9"/>
        <v>1.008</v>
      </c>
      <c r="E22" s="6">
        <v>4.8000000000000001E-2</v>
      </c>
      <c r="F22" s="1">
        <v>269.58</v>
      </c>
      <c r="G22" s="7">
        <f t="shared" si="6"/>
        <v>271.73664000000002</v>
      </c>
      <c r="H22" s="8">
        <f t="shared" si="1"/>
        <v>12.93984</v>
      </c>
      <c r="I22" s="19">
        <f t="shared" si="10"/>
        <v>23097.614399999999</v>
      </c>
      <c r="J22" s="20">
        <f t="shared" si="2"/>
        <v>4.8000000000000001E-2</v>
      </c>
      <c r="L22">
        <f t="shared" si="3"/>
        <v>2.5920000000000001</v>
      </c>
      <c r="M22">
        <f t="shared" si="4"/>
        <v>18.143999999999998</v>
      </c>
      <c r="N22">
        <f t="shared" si="5"/>
        <v>4891.2595199999996</v>
      </c>
    </row>
    <row r="23" spans="1:14">
      <c r="A23" s="4"/>
      <c r="B23" s="9" t="s">
        <v>24</v>
      </c>
      <c r="C23" s="5">
        <f t="shared" si="0"/>
        <v>124.95</v>
      </c>
      <c r="D23" s="5">
        <f t="shared" si="9"/>
        <v>1.47</v>
      </c>
      <c r="E23" s="6">
        <v>7.0000000000000007E-2</v>
      </c>
      <c r="F23" s="1">
        <v>303.57</v>
      </c>
      <c r="G23" s="7">
        <f t="shared" si="6"/>
        <v>446.24790000000002</v>
      </c>
      <c r="H23" s="8">
        <f t="shared" si="1"/>
        <v>21.2499</v>
      </c>
      <c r="I23" s="19">
        <f t="shared" si="10"/>
        <v>37931.071499999998</v>
      </c>
      <c r="J23" s="20">
        <f t="shared" si="2"/>
        <v>7.0000000000000007E-2</v>
      </c>
      <c r="L23">
        <f t="shared" si="3"/>
        <v>3.78</v>
      </c>
      <c r="M23">
        <f t="shared" si="4"/>
        <v>26.46</v>
      </c>
      <c r="N23">
        <f t="shared" si="5"/>
        <v>8032.4621999999999</v>
      </c>
    </row>
    <row r="24" spans="1:14">
      <c r="A24" s="4"/>
      <c r="B24" s="9" t="s">
        <v>25</v>
      </c>
      <c r="C24" s="5">
        <f t="shared" si="0"/>
        <v>12.494999999999999</v>
      </c>
      <c r="D24" s="5">
        <f t="shared" si="9"/>
        <v>0.14699999999999999</v>
      </c>
      <c r="E24" s="6">
        <v>7.0000000000000001E-3</v>
      </c>
      <c r="F24" s="1">
        <v>412.15</v>
      </c>
      <c r="G24" s="7">
        <f t="shared" si="6"/>
        <v>60.58605</v>
      </c>
      <c r="H24" s="8">
        <f t="shared" si="1"/>
        <v>2.8850500000000001</v>
      </c>
      <c r="I24" s="19">
        <f t="shared" si="10"/>
        <v>5149.8142500000004</v>
      </c>
      <c r="J24" s="20">
        <f t="shared" si="2"/>
        <v>7.0000000000000001E-3</v>
      </c>
      <c r="L24">
        <f t="shared" si="3"/>
        <v>0.378</v>
      </c>
      <c r="M24">
        <f t="shared" si="4"/>
        <v>2.6459999999999999</v>
      </c>
      <c r="N24">
        <f t="shared" si="5"/>
        <v>1090.5489</v>
      </c>
    </row>
    <row r="25" spans="1:14">
      <c r="A25" s="4">
        <v>7</v>
      </c>
      <c r="B25" s="4" t="s">
        <v>26</v>
      </c>
      <c r="C25" s="5">
        <f t="shared" si="0"/>
        <v>0</v>
      </c>
      <c r="D25" s="5"/>
      <c r="E25" s="6"/>
      <c r="F25" s="1"/>
      <c r="G25" s="7">
        <f t="shared" si="6"/>
        <v>0</v>
      </c>
      <c r="H25" s="8">
        <f t="shared" si="1"/>
        <v>0</v>
      </c>
      <c r="I25" s="19"/>
      <c r="J25" s="20">
        <f t="shared" si="2"/>
        <v>0</v>
      </c>
      <c r="L25">
        <f t="shared" si="3"/>
        <v>0</v>
      </c>
      <c r="M25">
        <f t="shared" si="4"/>
        <v>0</v>
      </c>
      <c r="N25">
        <f t="shared" si="5"/>
        <v>0</v>
      </c>
    </row>
    <row r="26" spans="1:14">
      <c r="A26" s="4"/>
      <c r="B26" s="9" t="s">
        <v>27</v>
      </c>
      <c r="C26" s="5">
        <f t="shared" si="0"/>
        <v>103.53</v>
      </c>
      <c r="D26" s="5">
        <f t="shared" ref="D26:D39" si="11">E26*21</f>
        <v>1.218</v>
      </c>
      <c r="E26" s="6">
        <v>5.8000000000000003E-2</v>
      </c>
      <c r="F26" s="1">
        <v>152.06</v>
      </c>
      <c r="G26" s="7">
        <f t="shared" si="6"/>
        <v>185.20908</v>
      </c>
      <c r="H26" s="8">
        <f t="shared" si="1"/>
        <v>8.8194800000000004</v>
      </c>
      <c r="I26" s="19">
        <f t="shared" ref="I26:I39" si="12">C26*F26</f>
        <v>15742.7718</v>
      </c>
      <c r="J26" s="20">
        <f t="shared" si="2"/>
        <v>5.8000000000000003E-2</v>
      </c>
      <c r="L26">
        <f t="shared" si="3"/>
        <v>3.1320000000000001</v>
      </c>
      <c r="M26">
        <f t="shared" si="4"/>
        <v>21.923999999999999</v>
      </c>
      <c r="N26">
        <f t="shared" si="5"/>
        <v>3333.7634400000002</v>
      </c>
    </row>
    <row r="27" spans="1:14">
      <c r="A27" s="4"/>
      <c r="B27" s="9" t="s">
        <v>28</v>
      </c>
      <c r="C27" s="5">
        <f t="shared" si="0"/>
        <v>101.745</v>
      </c>
      <c r="D27" s="5">
        <f t="shared" si="11"/>
        <v>1.1970000000000001</v>
      </c>
      <c r="E27" s="6">
        <v>5.7000000000000002E-2</v>
      </c>
      <c r="F27" s="1">
        <v>208</v>
      </c>
      <c r="G27" s="7">
        <f t="shared" si="6"/>
        <v>248.976</v>
      </c>
      <c r="H27" s="8">
        <f t="shared" si="1"/>
        <v>11.856</v>
      </c>
      <c r="I27" s="19">
        <f t="shared" si="12"/>
        <v>21162.959999999999</v>
      </c>
      <c r="J27" s="20">
        <f t="shared" si="2"/>
        <v>5.7000000000000002E-2</v>
      </c>
      <c r="L27">
        <f t="shared" si="3"/>
        <v>3.0779999999999998</v>
      </c>
      <c r="M27">
        <f t="shared" si="4"/>
        <v>21.545999999999999</v>
      </c>
      <c r="N27">
        <f t="shared" si="5"/>
        <v>4481.5680000000002</v>
      </c>
    </row>
    <row r="28" spans="1:14">
      <c r="A28" s="4">
        <v>8</v>
      </c>
      <c r="B28" s="4" t="s">
        <v>29</v>
      </c>
      <c r="C28" s="5">
        <f t="shared" si="0"/>
        <v>32.130000000000003</v>
      </c>
      <c r="D28" s="5">
        <f t="shared" si="11"/>
        <v>0.378</v>
      </c>
      <c r="E28" s="6">
        <v>1.7999999999999999E-2</v>
      </c>
      <c r="F28" s="1">
        <v>630.87</v>
      </c>
      <c r="G28" s="7">
        <f t="shared" si="6"/>
        <v>238.46886000000001</v>
      </c>
      <c r="H28" s="8">
        <f t="shared" si="1"/>
        <v>11.35566</v>
      </c>
      <c r="I28" s="19">
        <f t="shared" si="12"/>
        <v>20269.8531</v>
      </c>
      <c r="J28" s="20">
        <f t="shared" si="2"/>
        <v>1.7999999999999999E-2</v>
      </c>
      <c r="L28">
        <f t="shared" si="3"/>
        <v>0.97199999999999998</v>
      </c>
      <c r="M28">
        <f t="shared" si="4"/>
        <v>6.8040000000000003</v>
      </c>
      <c r="N28">
        <f t="shared" si="5"/>
        <v>4292.43948</v>
      </c>
    </row>
    <row r="29" spans="1:14">
      <c r="A29" s="4">
        <v>9</v>
      </c>
      <c r="B29" s="4" t="s">
        <v>30</v>
      </c>
      <c r="C29" s="5">
        <f t="shared" si="0"/>
        <v>119.595</v>
      </c>
      <c r="D29" s="5">
        <f t="shared" si="11"/>
        <v>1.407</v>
      </c>
      <c r="E29" s="6">
        <v>6.7000000000000004E-2</v>
      </c>
      <c r="F29" s="1">
        <v>96.96</v>
      </c>
      <c r="G29" s="7">
        <f t="shared" si="6"/>
        <v>136.42272</v>
      </c>
      <c r="H29" s="8">
        <f t="shared" si="1"/>
        <v>6.4963199999999999</v>
      </c>
      <c r="I29" s="19">
        <f t="shared" si="12"/>
        <v>11595.931200000001</v>
      </c>
      <c r="J29" s="20">
        <f t="shared" si="2"/>
        <v>6.7000000000000004E-2</v>
      </c>
      <c r="L29">
        <f t="shared" si="3"/>
        <v>3.6179999999999999</v>
      </c>
      <c r="M29">
        <f t="shared" si="4"/>
        <v>25.326000000000001</v>
      </c>
      <c r="N29">
        <f t="shared" si="5"/>
        <v>2455.60896</v>
      </c>
    </row>
    <row r="30" spans="1:14">
      <c r="A30" s="4">
        <v>10</v>
      </c>
      <c r="B30" s="4" t="s">
        <v>31</v>
      </c>
      <c r="C30" s="5">
        <f t="shared" si="0"/>
        <v>153.51</v>
      </c>
      <c r="D30" s="5">
        <f t="shared" si="11"/>
        <v>1.806</v>
      </c>
      <c r="E30" s="6">
        <v>8.5999999999999993E-2</v>
      </c>
      <c r="F30" s="12">
        <v>570</v>
      </c>
      <c r="G30" s="7">
        <f t="shared" si="6"/>
        <v>1029.42</v>
      </c>
      <c r="H30" s="8">
        <f t="shared" si="1"/>
        <v>49.02</v>
      </c>
      <c r="I30" s="19">
        <f t="shared" si="12"/>
        <v>87500.7</v>
      </c>
      <c r="J30" s="20">
        <f t="shared" si="2"/>
        <v>8.5999999999999993E-2</v>
      </c>
      <c r="L30">
        <f t="shared" si="3"/>
        <v>4.6440000000000001</v>
      </c>
      <c r="M30">
        <f t="shared" si="4"/>
        <v>32.508000000000003</v>
      </c>
      <c r="N30">
        <f t="shared" si="5"/>
        <v>18529.560000000001</v>
      </c>
    </row>
    <row r="31" spans="1:14">
      <c r="A31" s="4">
        <v>11</v>
      </c>
      <c r="B31" s="4" t="s">
        <v>32</v>
      </c>
      <c r="C31" s="5">
        <f t="shared" si="0"/>
        <v>85.68</v>
      </c>
      <c r="D31" s="5">
        <f t="shared" si="11"/>
        <v>1.008</v>
      </c>
      <c r="E31" s="6">
        <v>4.8000000000000001E-2</v>
      </c>
      <c r="F31" s="12">
        <v>245.47</v>
      </c>
      <c r="G31" s="7">
        <f t="shared" si="6"/>
        <v>247.43376000000001</v>
      </c>
      <c r="H31" s="8">
        <f t="shared" si="1"/>
        <v>11.78256</v>
      </c>
      <c r="I31" s="19">
        <f t="shared" si="12"/>
        <v>21031.869600000002</v>
      </c>
      <c r="J31" s="20">
        <f t="shared" si="2"/>
        <v>4.8000000000000001E-2</v>
      </c>
      <c r="L31">
        <f t="shared" si="3"/>
        <v>2.5920000000000001</v>
      </c>
      <c r="M31">
        <f t="shared" si="4"/>
        <v>18.143999999999998</v>
      </c>
      <c r="N31">
        <f t="shared" si="5"/>
        <v>4453.8076799999999</v>
      </c>
    </row>
    <row r="32" spans="1:14">
      <c r="A32" s="4">
        <v>12</v>
      </c>
      <c r="B32" s="4" t="s">
        <v>33</v>
      </c>
      <c r="C32" s="5">
        <f t="shared" si="0"/>
        <v>101.745</v>
      </c>
      <c r="D32" s="5">
        <f t="shared" si="11"/>
        <v>1.1970000000000001</v>
      </c>
      <c r="E32" s="6">
        <v>5.7000000000000002E-2</v>
      </c>
      <c r="F32" s="12">
        <v>430.91</v>
      </c>
      <c r="G32" s="7">
        <f t="shared" si="6"/>
        <v>515.79926999999998</v>
      </c>
      <c r="H32" s="8">
        <f t="shared" si="1"/>
        <v>24.561869999999999</v>
      </c>
      <c r="I32" s="19">
        <f t="shared" si="12"/>
        <v>43842.93795</v>
      </c>
      <c r="J32" s="20">
        <f t="shared" si="2"/>
        <v>5.7000000000000002E-2</v>
      </c>
      <c r="L32">
        <f t="shared" si="3"/>
        <v>3.0779999999999998</v>
      </c>
      <c r="M32">
        <f t="shared" si="4"/>
        <v>21.545999999999999</v>
      </c>
      <c r="N32">
        <f t="shared" si="5"/>
        <v>9284.3868600000005</v>
      </c>
    </row>
    <row r="33" spans="1:14">
      <c r="A33" s="4">
        <v>13</v>
      </c>
      <c r="B33" s="4" t="s">
        <v>34</v>
      </c>
      <c r="C33" s="5">
        <f t="shared" si="0"/>
        <v>305.23500000000001</v>
      </c>
      <c r="D33" s="5">
        <f t="shared" si="11"/>
        <v>3.5910000000000002</v>
      </c>
      <c r="E33" s="6">
        <v>0.17100000000000001</v>
      </c>
      <c r="F33" s="13">
        <v>112.72</v>
      </c>
      <c r="G33" s="7">
        <f t="shared" si="6"/>
        <v>404.77751999999998</v>
      </c>
      <c r="H33" s="8">
        <f t="shared" si="1"/>
        <v>19.275120000000001</v>
      </c>
      <c r="I33" s="19">
        <f t="shared" si="12"/>
        <v>34406.089200000002</v>
      </c>
      <c r="J33" s="20">
        <f t="shared" si="2"/>
        <v>0.17100000000000001</v>
      </c>
      <c r="L33">
        <f t="shared" si="3"/>
        <v>9.234</v>
      </c>
      <c r="M33">
        <f t="shared" si="4"/>
        <v>64.638000000000005</v>
      </c>
      <c r="N33">
        <f t="shared" si="5"/>
        <v>7285.9953599999999</v>
      </c>
    </row>
    <row r="34" spans="1:14">
      <c r="A34" s="4">
        <v>14</v>
      </c>
      <c r="B34" s="4" t="s">
        <v>35</v>
      </c>
      <c r="C34" s="5">
        <f t="shared" si="0"/>
        <v>24.99</v>
      </c>
      <c r="D34" s="5">
        <f t="shared" si="11"/>
        <v>0.29399999999999998</v>
      </c>
      <c r="E34" s="6">
        <v>1.4E-2</v>
      </c>
      <c r="F34" s="1">
        <v>720.48</v>
      </c>
      <c r="G34" s="7">
        <f t="shared" si="6"/>
        <v>211.82112000000001</v>
      </c>
      <c r="H34" s="8">
        <f t="shared" si="1"/>
        <v>10.08672</v>
      </c>
      <c r="I34" s="19">
        <f t="shared" si="12"/>
        <v>18004.7952</v>
      </c>
      <c r="J34" s="20">
        <f t="shared" si="2"/>
        <v>1.4E-2</v>
      </c>
      <c r="L34">
        <f t="shared" si="3"/>
        <v>0.75600000000000001</v>
      </c>
      <c r="M34">
        <f t="shared" si="4"/>
        <v>5.2919999999999998</v>
      </c>
      <c r="N34">
        <f t="shared" si="5"/>
        <v>3812.7801599999998</v>
      </c>
    </row>
    <row r="35" spans="1:14">
      <c r="A35" s="4">
        <v>15</v>
      </c>
      <c r="B35" s="4" t="s">
        <v>36</v>
      </c>
      <c r="C35" s="5">
        <f t="shared" si="0"/>
        <v>17.850000000000001</v>
      </c>
      <c r="D35" s="5">
        <f t="shared" si="11"/>
        <v>0.21</v>
      </c>
      <c r="E35" s="6">
        <v>0.01</v>
      </c>
      <c r="F35" s="1">
        <v>436.71</v>
      </c>
      <c r="G35" s="7">
        <f t="shared" si="6"/>
        <v>91.709100000000007</v>
      </c>
      <c r="H35" s="8">
        <f t="shared" si="1"/>
        <v>4.3670999999999998</v>
      </c>
      <c r="I35" s="19">
        <f t="shared" si="12"/>
        <v>7795.2735000000002</v>
      </c>
      <c r="J35" s="20">
        <f t="shared" si="2"/>
        <v>0.01</v>
      </c>
      <c r="L35">
        <f t="shared" si="3"/>
        <v>0.54</v>
      </c>
      <c r="M35">
        <f t="shared" si="4"/>
        <v>3.78</v>
      </c>
      <c r="N35">
        <f t="shared" si="5"/>
        <v>1650.7637999999999</v>
      </c>
    </row>
    <row r="36" spans="1:14">
      <c r="A36" s="4">
        <v>16</v>
      </c>
      <c r="B36" s="4" t="s">
        <v>37</v>
      </c>
      <c r="C36" s="5">
        <f t="shared" si="0"/>
        <v>51.765000000000001</v>
      </c>
      <c r="D36" s="5">
        <f t="shared" si="11"/>
        <v>0.60899999999999999</v>
      </c>
      <c r="E36" s="6">
        <v>2.9000000000000001E-2</v>
      </c>
      <c r="F36" s="11">
        <v>1249.0899999999999</v>
      </c>
      <c r="G36" s="7">
        <f t="shared" si="6"/>
        <v>760.69581000000005</v>
      </c>
      <c r="H36" s="8">
        <f t="shared" si="1"/>
        <v>36.223610000000001</v>
      </c>
      <c r="I36" s="19">
        <f t="shared" si="12"/>
        <v>64659.14385</v>
      </c>
      <c r="J36" s="20">
        <f t="shared" si="2"/>
        <v>2.9000000000000001E-2</v>
      </c>
      <c r="L36">
        <f t="shared" si="3"/>
        <v>1.5660000000000001</v>
      </c>
      <c r="M36">
        <f t="shared" si="4"/>
        <v>10.962</v>
      </c>
      <c r="N36">
        <f t="shared" si="5"/>
        <v>13692.524579999999</v>
      </c>
    </row>
    <row r="37" spans="1:14">
      <c r="A37" s="4">
        <v>17</v>
      </c>
      <c r="B37" s="4" t="s">
        <v>38</v>
      </c>
      <c r="C37" s="5">
        <f t="shared" si="0"/>
        <v>28.56</v>
      </c>
      <c r="D37" s="5">
        <f t="shared" si="11"/>
        <v>0.33600000000000002</v>
      </c>
      <c r="E37" s="6">
        <v>1.6E-2</v>
      </c>
      <c r="F37" s="1">
        <v>159.80000000000001</v>
      </c>
      <c r="G37" s="7">
        <f t="shared" si="6"/>
        <v>53.692799999999998</v>
      </c>
      <c r="H37" s="8">
        <f t="shared" si="1"/>
        <v>2.5568</v>
      </c>
      <c r="I37" s="19">
        <f t="shared" si="12"/>
        <v>4563.8879999999999</v>
      </c>
      <c r="J37" s="20">
        <f t="shared" si="2"/>
        <v>1.6E-2</v>
      </c>
      <c r="L37">
        <f t="shared" si="3"/>
        <v>0.86399999999999999</v>
      </c>
      <c r="M37">
        <f t="shared" si="4"/>
        <v>6.048</v>
      </c>
      <c r="N37">
        <f t="shared" si="5"/>
        <v>966.47040000000004</v>
      </c>
    </row>
    <row r="38" spans="1:14">
      <c r="A38" s="4">
        <v>18</v>
      </c>
      <c r="B38" s="4" t="s">
        <v>39</v>
      </c>
      <c r="C38" s="5">
        <v>510</v>
      </c>
      <c r="D38" s="5">
        <f t="shared" si="11"/>
        <v>6.0060000000000002</v>
      </c>
      <c r="E38" s="6">
        <v>0.28599999999999998</v>
      </c>
      <c r="F38" s="1">
        <v>10.62</v>
      </c>
      <c r="G38" s="7">
        <f t="shared" si="6"/>
        <v>63.783720000000002</v>
      </c>
      <c r="H38" s="8">
        <f t="shared" si="1"/>
        <v>3.0373199999999998</v>
      </c>
      <c r="I38" s="19">
        <f t="shared" si="12"/>
        <v>5416.2</v>
      </c>
      <c r="J38" s="20">
        <f t="shared" si="2"/>
        <v>0.28599999999999998</v>
      </c>
      <c r="L38">
        <f t="shared" si="3"/>
        <v>15.444000000000001</v>
      </c>
      <c r="M38">
        <f t="shared" si="4"/>
        <v>108.108</v>
      </c>
      <c r="N38">
        <f t="shared" si="5"/>
        <v>1148.1069600000001</v>
      </c>
    </row>
    <row r="39" spans="1:14">
      <c r="A39" s="4">
        <v>19</v>
      </c>
      <c r="B39" s="4" t="s">
        <v>40</v>
      </c>
      <c r="C39" s="5">
        <f t="shared" si="0"/>
        <v>71.400000000000006</v>
      </c>
      <c r="D39" s="5">
        <f t="shared" si="11"/>
        <v>0.84</v>
      </c>
      <c r="E39" s="6">
        <v>0.04</v>
      </c>
      <c r="F39" s="1">
        <v>100.39</v>
      </c>
      <c r="G39" s="7">
        <f t="shared" si="6"/>
        <v>84.327600000000004</v>
      </c>
      <c r="H39" s="8">
        <f t="shared" si="1"/>
        <v>4.0156000000000001</v>
      </c>
      <c r="I39" s="19">
        <f t="shared" si="12"/>
        <v>7167.8459999999995</v>
      </c>
      <c r="J39" s="20">
        <f t="shared" si="2"/>
        <v>0.04</v>
      </c>
      <c r="L39">
        <f t="shared" si="3"/>
        <v>2.16</v>
      </c>
      <c r="M39">
        <f t="shared" si="4"/>
        <v>15.12</v>
      </c>
      <c r="N39">
        <f t="shared" si="5"/>
        <v>1517.8968</v>
      </c>
    </row>
    <row r="40" spans="1:14">
      <c r="A40" s="4">
        <v>20</v>
      </c>
      <c r="B40" s="4" t="s">
        <v>41</v>
      </c>
      <c r="C40" s="5">
        <f t="shared" si="0"/>
        <v>0</v>
      </c>
      <c r="D40" s="5"/>
      <c r="E40" s="6"/>
      <c r="F40" s="1"/>
      <c r="G40" s="7">
        <f t="shared" si="6"/>
        <v>0</v>
      </c>
      <c r="H40" s="8">
        <f t="shared" si="1"/>
        <v>0</v>
      </c>
      <c r="I40" s="19"/>
      <c r="J40" s="20">
        <f t="shared" si="2"/>
        <v>0</v>
      </c>
      <c r="L40">
        <f t="shared" si="3"/>
        <v>0</v>
      </c>
      <c r="M40">
        <f t="shared" si="4"/>
        <v>0</v>
      </c>
      <c r="N40">
        <f t="shared" si="5"/>
        <v>0</v>
      </c>
    </row>
    <row r="41" spans="1:14">
      <c r="A41" s="4"/>
      <c r="B41" s="9" t="s">
        <v>42</v>
      </c>
      <c r="C41" s="5">
        <f t="shared" si="0"/>
        <v>12.494999999999999</v>
      </c>
      <c r="D41" s="5">
        <f t="shared" ref="D41:D46" si="13">E41*21</f>
        <v>0.14699999999999999</v>
      </c>
      <c r="E41" s="6">
        <v>7.0000000000000001E-3</v>
      </c>
      <c r="F41" s="1">
        <v>251.39</v>
      </c>
      <c r="G41" s="7">
        <f t="shared" si="6"/>
        <v>36.954329999999999</v>
      </c>
      <c r="H41" s="8">
        <f t="shared" si="1"/>
        <v>1.75973</v>
      </c>
      <c r="I41" s="19">
        <f t="shared" ref="I41:I46" si="14">C41*F41</f>
        <v>3141.11805</v>
      </c>
      <c r="J41" s="20">
        <f t="shared" si="2"/>
        <v>7.0000000000000001E-3</v>
      </c>
      <c r="L41">
        <f t="shared" si="3"/>
        <v>0.378</v>
      </c>
      <c r="M41">
        <f t="shared" si="4"/>
        <v>2.6459999999999999</v>
      </c>
      <c r="N41">
        <f t="shared" si="5"/>
        <v>665.17794000000004</v>
      </c>
    </row>
    <row r="42" spans="1:14">
      <c r="A42" s="4"/>
      <c r="B42" s="9" t="s">
        <v>43</v>
      </c>
      <c r="C42" s="5">
        <f t="shared" si="0"/>
        <v>12.494999999999999</v>
      </c>
      <c r="D42" s="5">
        <f t="shared" si="13"/>
        <v>0.14699999999999999</v>
      </c>
      <c r="E42" s="6">
        <v>7.0000000000000001E-3</v>
      </c>
      <c r="F42" s="14">
        <v>209.93</v>
      </c>
      <c r="G42" s="7">
        <f t="shared" si="6"/>
        <v>30.85971</v>
      </c>
      <c r="H42" s="8">
        <f t="shared" si="1"/>
        <v>1.4695100000000001</v>
      </c>
      <c r="I42" s="19">
        <f t="shared" si="14"/>
        <v>2623.0753500000001</v>
      </c>
      <c r="J42" s="20">
        <f t="shared" si="2"/>
        <v>7.0000000000000001E-3</v>
      </c>
      <c r="L42">
        <f t="shared" si="3"/>
        <v>0.378</v>
      </c>
      <c r="M42">
        <f t="shared" si="4"/>
        <v>2.6459999999999999</v>
      </c>
      <c r="N42">
        <f t="shared" si="5"/>
        <v>555.47478000000001</v>
      </c>
    </row>
    <row r="43" spans="1:14">
      <c r="A43" s="4">
        <v>21</v>
      </c>
      <c r="B43" s="4" t="s">
        <v>44</v>
      </c>
      <c r="C43" s="5">
        <f t="shared" si="0"/>
        <v>3.57</v>
      </c>
      <c r="D43" s="5">
        <f t="shared" si="13"/>
        <v>4.2000000000000003E-2</v>
      </c>
      <c r="E43" s="6">
        <v>2E-3</v>
      </c>
      <c r="F43" s="1">
        <v>1287.33</v>
      </c>
      <c r="G43" s="7">
        <f t="shared" si="6"/>
        <v>54.067860000000003</v>
      </c>
      <c r="H43" s="8">
        <f t="shared" si="1"/>
        <v>2.5746600000000002</v>
      </c>
      <c r="I43" s="19">
        <f t="shared" si="14"/>
        <v>4595.7681000000002</v>
      </c>
      <c r="J43" s="20">
        <f t="shared" si="2"/>
        <v>2E-3</v>
      </c>
      <c r="L43">
        <f t="shared" si="3"/>
        <v>0.108</v>
      </c>
      <c r="M43">
        <f t="shared" si="4"/>
        <v>0.75600000000000001</v>
      </c>
      <c r="N43">
        <f t="shared" si="5"/>
        <v>973.22148000000004</v>
      </c>
    </row>
    <row r="44" spans="1:14">
      <c r="A44" s="4">
        <v>22</v>
      </c>
      <c r="B44" s="4" t="s">
        <v>45</v>
      </c>
      <c r="C44" s="5">
        <f t="shared" si="0"/>
        <v>3.57</v>
      </c>
      <c r="D44" s="5">
        <f t="shared" si="13"/>
        <v>4.2000000000000003E-2</v>
      </c>
      <c r="E44" s="6">
        <v>2E-3</v>
      </c>
      <c r="F44" s="1">
        <v>298.52999999999997</v>
      </c>
      <c r="G44" s="7">
        <f t="shared" si="6"/>
        <v>12.538259999999999</v>
      </c>
      <c r="H44" s="8">
        <f t="shared" si="1"/>
        <v>0.59706000000000004</v>
      </c>
      <c r="I44" s="19">
        <f t="shared" si="14"/>
        <v>1065.7520999999999</v>
      </c>
      <c r="J44" s="20">
        <f t="shared" si="2"/>
        <v>2E-3</v>
      </c>
      <c r="L44">
        <f t="shared" si="3"/>
        <v>0.108</v>
      </c>
      <c r="M44">
        <f t="shared" si="4"/>
        <v>0.75600000000000001</v>
      </c>
      <c r="N44">
        <f t="shared" si="5"/>
        <v>225.68868000000001</v>
      </c>
    </row>
    <row r="45" spans="1:14">
      <c r="A45" s="4">
        <v>23</v>
      </c>
      <c r="B45" s="4" t="s">
        <v>46</v>
      </c>
      <c r="C45" s="5">
        <f t="shared" si="0"/>
        <v>32.130000000000003</v>
      </c>
      <c r="D45" s="5">
        <f t="shared" si="13"/>
        <v>0.378</v>
      </c>
      <c r="E45" s="6">
        <v>1.7999999999999999E-2</v>
      </c>
      <c r="F45" s="1">
        <v>27.04</v>
      </c>
      <c r="G45" s="7">
        <f t="shared" si="6"/>
        <v>10.221120000000001</v>
      </c>
      <c r="H45" s="8">
        <f t="shared" si="1"/>
        <v>0.48671999999999999</v>
      </c>
      <c r="I45" s="19">
        <f t="shared" si="14"/>
        <v>868.79520000000002</v>
      </c>
      <c r="J45" s="20">
        <f t="shared" si="2"/>
        <v>1.7999999999999999E-2</v>
      </c>
      <c r="L45">
        <f t="shared" si="3"/>
        <v>0.97199999999999998</v>
      </c>
      <c r="M45">
        <f t="shared" si="4"/>
        <v>6.8040000000000003</v>
      </c>
      <c r="N45">
        <f t="shared" si="5"/>
        <v>183.98016000000001</v>
      </c>
    </row>
    <row r="46" spans="1:14">
      <c r="A46" s="4">
        <v>24</v>
      </c>
      <c r="B46" s="4" t="s">
        <v>47</v>
      </c>
      <c r="C46" s="5">
        <f t="shared" si="0"/>
        <v>3.57</v>
      </c>
      <c r="D46" s="5">
        <f t="shared" si="13"/>
        <v>4.2000000000000003E-2</v>
      </c>
      <c r="E46" s="6">
        <v>2E-3</v>
      </c>
      <c r="F46" s="1">
        <v>672.28</v>
      </c>
      <c r="G46" s="7">
        <f t="shared" si="6"/>
        <v>28.235759999999999</v>
      </c>
      <c r="H46" s="8">
        <f t="shared" si="1"/>
        <v>1.34456</v>
      </c>
      <c r="I46" s="19">
        <f t="shared" si="14"/>
        <v>2400.0396000000001</v>
      </c>
      <c r="J46" s="20">
        <f t="shared" si="2"/>
        <v>2E-3</v>
      </c>
      <c r="L46">
        <f t="shared" si="3"/>
        <v>0.108</v>
      </c>
      <c r="M46">
        <f t="shared" si="4"/>
        <v>0.75600000000000001</v>
      </c>
      <c r="N46">
        <f t="shared" si="5"/>
        <v>508.24367999999998</v>
      </c>
    </row>
    <row r="47" spans="1:14">
      <c r="C47" s="15">
        <f t="shared" ref="C47:I47" si="15">SUM(C5:C46)</f>
        <v>3712.29</v>
      </c>
      <c r="D47" s="15">
        <f t="shared" si="15"/>
        <v>43.68</v>
      </c>
      <c r="E47" s="15">
        <f t="shared" si="15"/>
        <v>2.08</v>
      </c>
      <c r="F47" s="15">
        <f t="shared" si="15"/>
        <v>10229.870000000001</v>
      </c>
      <c r="G47" s="15">
        <f t="shared" si="15"/>
        <v>6657</v>
      </c>
      <c r="H47" s="16">
        <f t="shared" si="15"/>
        <v>317</v>
      </c>
      <c r="I47" s="15">
        <f t="shared" si="15"/>
        <v>565839.58380000002</v>
      </c>
    </row>
    <row r="48" spans="1:14">
      <c r="G48" s="17"/>
      <c r="H48" s="17"/>
      <c r="I48" s="17"/>
    </row>
  </sheetData>
  <mergeCells count="2">
    <mergeCell ref="A1:I1"/>
    <mergeCell ref="A2:I2"/>
  </mergeCells>
  <pageMargins left="0.7" right="0.7" top="0.75" bottom="0.75" header="0.3" footer="0.3"/>
  <pageSetup paperSize="9" scale="86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2" workbookViewId="0">
      <selection activeCell="I3" sqref="I3"/>
    </sheetView>
  </sheetViews>
  <sheetFormatPr defaultColWidth="9" defaultRowHeight="15"/>
  <cols>
    <col min="2" max="2" width="29.28515625" customWidth="1"/>
    <col min="3" max="3" width="15" customWidth="1"/>
    <col min="4" max="5" width="15" hidden="1" customWidth="1"/>
    <col min="6" max="6" width="9.140625" customWidth="1"/>
    <col min="7" max="7" width="13.5703125" hidden="1" customWidth="1"/>
    <col min="8" max="8" width="15.7109375" hidden="1" customWidth="1"/>
    <col min="9" max="9" width="15.85546875" customWidth="1"/>
    <col min="10" max="10" width="9" hidden="1" customWidth="1"/>
    <col min="11" max="11" width="14" hidden="1" customWidth="1"/>
    <col min="12" max="14" width="9" hidden="1" customWidth="1"/>
    <col min="16" max="16" width="9.140625" customWidth="1"/>
  </cols>
  <sheetData>
    <row r="1" spans="1:14" ht="39.75" customHeight="1">
      <c r="A1" s="21"/>
      <c r="B1" s="21"/>
      <c r="C1" s="21"/>
      <c r="D1" s="21"/>
      <c r="E1" s="21"/>
      <c r="F1" s="21"/>
      <c r="G1" s="21"/>
      <c r="H1" s="21"/>
      <c r="I1" s="21"/>
    </row>
    <row r="2" spans="1:14" ht="28.5" customHeight="1">
      <c r="A2" s="22"/>
      <c r="B2" s="23"/>
      <c r="C2" s="23"/>
      <c r="D2" s="23"/>
      <c r="E2" s="23"/>
      <c r="F2" s="23"/>
      <c r="G2" s="23"/>
      <c r="H2" s="23"/>
      <c r="I2" s="24"/>
    </row>
    <row r="3" spans="1:14" ht="28.5" customHeight="1">
      <c r="A3" s="1"/>
      <c r="B3" s="1"/>
      <c r="C3" s="1">
        <v>84</v>
      </c>
      <c r="D3" s="1" t="s">
        <v>0</v>
      </c>
      <c r="E3" s="1" t="s">
        <v>1</v>
      </c>
      <c r="F3" s="1"/>
      <c r="G3" s="2" t="s">
        <v>2</v>
      </c>
      <c r="H3" s="3" t="s">
        <v>3</v>
      </c>
      <c r="I3" s="18"/>
    </row>
    <row r="4" spans="1:14" ht="28.5" customHeight="1">
      <c r="A4" s="1"/>
      <c r="B4" s="1"/>
      <c r="C4" s="1" t="s">
        <v>4</v>
      </c>
      <c r="D4" s="1" t="s">
        <v>4</v>
      </c>
      <c r="E4" s="1" t="s">
        <v>4</v>
      </c>
      <c r="F4" s="1" t="s">
        <v>5</v>
      </c>
      <c r="G4" s="2" t="s">
        <v>5</v>
      </c>
      <c r="H4" s="3" t="s">
        <v>5</v>
      </c>
      <c r="I4" s="18" t="s">
        <v>5</v>
      </c>
    </row>
    <row r="5" spans="1:14">
      <c r="A5" s="4">
        <v>1</v>
      </c>
      <c r="B5" s="4" t="s">
        <v>6</v>
      </c>
      <c r="C5" s="5">
        <f>D5*84</f>
        <v>504.50400000000002</v>
      </c>
      <c r="D5" s="5">
        <f>E5*21</f>
        <v>6.0060000000000002</v>
      </c>
      <c r="E5" s="6">
        <v>0.28599999999999998</v>
      </c>
      <c r="F5" s="1">
        <v>51.71</v>
      </c>
      <c r="G5" s="7">
        <f>D5*F5</f>
        <v>310.57026000000002</v>
      </c>
      <c r="H5" s="8">
        <f>E5*F5</f>
        <v>14.789059999999999</v>
      </c>
      <c r="I5" s="19">
        <f>C5*F5</f>
        <v>26087.901839999999</v>
      </c>
      <c r="J5" s="20">
        <f>E5</f>
        <v>0.28599999999999998</v>
      </c>
      <c r="L5">
        <f>J5*54</f>
        <v>15.444000000000001</v>
      </c>
      <c r="M5">
        <f>L5*7</f>
        <v>108.108</v>
      </c>
      <c r="N5">
        <f>M5*F5</f>
        <v>5590.2646800000002</v>
      </c>
    </row>
    <row r="6" spans="1:14">
      <c r="A6" s="4">
        <v>2</v>
      </c>
      <c r="B6" s="4" t="s">
        <v>7</v>
      </c>
      <c r="C6" s="5">
        <f t="shared" ref="C6:C46" si="0">D6*84</f>
        <v>21.167999999999999</v>
      </c>
      <c r="D6" s="5">
        <f>E6*21</f>
        <v>0.252</v>
      </c>
      <c r="E6" s="6">
        <v>1.2E-2</v>
      </c>
      <c r="F6" s="1">
        <v>65.53</v>
      </c>
      <c r="G6" s="7">
        <f>D6*F6</f>
        <v>16.513559999999998</v>
      </c>
      <c r="H6" s="8">
        <f t="shared" ref="H6:H46" si="1">E6*F6</f>
        <v>0.78635999999999995</v>
      </c>
      <c r="I6" s="19">
        <f>C6*F6</f>
        <v>1387.13904</v>
      </c>
      <c r="J6" s="20">
        <f t="shared" ref="J6:J46" si="2">E6</f>
        <v>1.2E-2</v>
      </c>
      <c r="L6">
        <f t="shared" ref="L6:L46" si="3">J6*54</f>
        <v>0.64800000000000002</v>
      </c>
      <c r="M6">
        <f t="shared" ref="M6:M46" si="4">L6*7</f>
        <v>4.5359999999999996</v>
      </c>
      <c r="N6">
        <f t="shared" ref="N6:N46" si="5">M6*F6</f>
        <v>297.24408</v>
      </c>
    </row>
    <row r="7" spans="1:14">
      <c r="A7" s="4">
        <v>3</v>
      </c>
      <c r="B7" s="4" t="s">
        <v>8</v>
      </c>
      <c r="C7" s="5">
        <f t="shared" si="0"/>
        <v>0</v>
      </c>
      <c r="D7" s="5"/>
      <c r="E7" s="6"/>
      <c r="F7" s="1"/>
      <c r="G7" s="7">
        <f t="shared" ref="G7:G46" si="6">D7*F7</f>
        <v>0</v>
      </c>
      <c r="H7" s="8">
        <f t="shared" si="1"/>
        <v>0</v>
      </c>
      <c r="I7" s="19"/>
      <c r="J7" s="20">
        <f t="shared" si="2"/>
        <v>0</v>
      </c>
      <c r="L7">
        <f t="shared" si="3"/>
        <v>0</v>
      </c>
      <c r="M7">
        <f t="shared" si="4"/>
        <v>0</v>
      </c>
      <c r="N7">
        <f t="shared" si="5"/>
        <v>0</v>
      </c>
    </row>
    <row r="8" spans="1:14">
      <c r="A8" s="4"/>
      <c r="B8" s="9" t="s">
        <v>9</v>
      </c>
      <c r="C8" s="5">
        <f t="shared" si="0"/>
        <v>14.112</v>
      </c>
      <c r="D8" s="5">
        <f t="shared" ref="D8:D13" si="7">E8*21</f>
        <v>0.16800000000000001</v>
      </c>
      <c r="E8" s="6">
        <v>8.0000000000000002E-3</v>
      </c>
      <c r="F8" s="1">
        <v>112.74</v>
      </c>
      <c r="G8" s="7">
        <f t="shared" si="6"/>
        <v>18.94032</v>
      </c>
      <c r="H8" s="8">
        <f t="shared" si="1"/>
        <v>0.90192000000000005</v>
      </c>
      <c r="I8" s="19">
        <f t="shared" ref="I8:I13" si="8">C8*F8</f>
        <v>1590.9868799999999</v>
      </c>
      <c r="J8" s="20">
        <f t="shared" si="2"/>
        <v>8.0000000000000002E-3</v>
      </c>
      <c r="L8">
        <f t="shared" si="3"/>
        <v>0.432</v>
      </c>
      <c r="M8">
        <f t="shared" si="4"/>
        <v>3.024</v>
      </c>
      <c r="N8">
        <f t="shared" si="5"/>
        <v>340.92576000000003</v>
      </c>
    </row>
    <row r="9" spans="1:14">
      <c r="A9" s="4"/>
      <c r="B9" s="9" t="s">
        <v>10</v>
      </c>
      <c r="C9" s="5">
        <f t="shared" si="0"/>
        <v>31.751999999999999</v>
      </c>
      <c r="D9" s="5">
        <f t="shared" si="7"/>
        <v>0.378</v>
      </c>
      <c r="E9" s="6">
        <v>1.7999999999999999E-2</v>
      </c>
      <c r="F9" s="1">
        <v>177.05</v>
      </c>
      <c r="G9" s="7">
        <f t="shared" si="6"/>
        <v>66.924899999999994</v>
      </c>
      <c r="H9" s="8">
        <f t="shared" si="1"/>
        <v>3.1869000000000001</v>
      </c>
      <c r="I9" s="19">
        <f t="shared" si="8"/>
        <v>5621.6916000000001</v>
      </c>
      <c r="J9" s="20">
        <f t="shared" si="2"/>
        <v>1.7999999999999999E-2</v>
      </c>
      <c r="L9">
        <f t="shared" si="3"/>
        <v>0.97199999999999998</v>
      </c>
      <c r="M9">
        <f t="shared" si="4"/>
        <v>6.8040000000000003</v>
      </c>
      <c r="N9">
        <f t="shared" si="5"/>
        <v>1204.6482000000001</v>
      </c>
    </row>
    <row r="10" spans="1:14">
      <c r="A10" s="4"/>
      <c r="B10" s="9" t="s">
        <v>11</v>
      </c>
      <c r="C10" s="5">
        <f t="shared" si="0"/>
        <v>31.751999999999999</v>
      </c>
      <c r="D10" s="5">
        <f t="shared" si="7"/>
        <v>0.378</v>
      </c>
      <c r="E10" s="6">
        <v>1.7999999999999999E-2</v>
      </c>
      <c r="F10" s="1">
        <v>149.04</v>
      </c>
      <c r="G10" s="7">
        <f t="shared" si="6"/>
        <v>56.337119999999999</v>
      </c>
      <c r="H10" s="8">
        <f t="shared" si="1"/>
        <v>2.6827200000000002</v>
      </c>
      <c r="I10" s="19">
        <f t="shared" si="8"/>
        <v>4732.31808</v>
      </c>
      <c r="J10" s="20">
        <f t="shared" si="2"/>
        <v>1.7999999999999999E-2</v>
      </c>
      <c r="L10">
        <f t="shared" si="3"/>
        <v>0.97199999999999998</v>
      </c>
      <c r="M10">
        <f t="shared" si="4"/>
        <v>6.8040000000000003</v>
      </c>
      <c r="N10">
        <f t="shared" si="5"/>
        <v>1014.06816</v>
      </c>
    </row>
    <row r="11" spans="1:14">
      <c r="A11" s="4"/>
      <c r="B11" s="9" t="s">
        <v>12</v>
      </c>
      <c r="C11" s="5">
        <f t="shared" si="0"/>
        <v>15.875999999999999</v>
      </c>
      <c r="D11" s="5">
        <f t="shared" si="7"/>
        <v>0.189</v>
      </c>
      <c r="E11" s="6">
        <v>8.9999999999999993E-3</v>
      </c>
      <c r="F11" s="1">
        <v>62.24</v>
      </c>
      <c r="G11" s="7">
        <f t="shared" si="6"/>
        <v>11.76336</v>
      </c>
      <c r="H11" s="8">
        <f t="shared" si="1"/>
        <v>0.56015999999999999</v>
      </c>
      <c r="I11" s="19">
        <f t="shared" si="8"/>
        <v>988.12224000000003</v>
      </c>
      <c r="J11" s="20">
        <f t="shared" si="2"/>
        <v>8.9999999999999993E-3</v>
      </c>
      <c r="L11">
        <f t="shared" si="3"/>
        <v>0.48599999999999999</v>
      </c>
      <c r="M11">
        <f t="shared" si="4"/>
        <v>3.4020000000000001</v>
      </c>
      <c r="N11">
        <f t="shared" si="5"/>
        <v>211.74047999999999</v>
      </c>
    </row>
    <row r="12" spans="1:14">
      <c r="A12" s="4"/>
      <c r="B12" s="9" t="s">
        <v>13</v>
      </c>
      <c r="C12" s="5">
        <f t="shared" si="0"/>
        <v>24.696000000000002</v>
      </c>
      <c r="D12" s="5">
        <f t="shared" si="7"/>
        <v>0.29399999999999998</v>
      </c>
      <c r="E12" s="6">
        <v>1.4E-2</v>
      </c>
      <c r="F12" s="1">
        <v>144.09</v>
      </c>
      <c r="G12" s="7">
        <f t="shared" si="6"/>
        <v>42.362459999999999</v>
      </c>
      <c r="H12" s="8">
        <f t="shared" si="1"/>
        <v>2.0172599999999998</v>
      </c>
      <c r="I12" s="19">
        <f t="shared" si="8"/>
        <v>3558.4466400000001</v>
      </c>
      <c r="J12" s="20">
        <f t="shared" si="2"/>
        <v>1.4E-2</v>
      </c>
      <c r="L12">
        <f t="shared" si="3"/>
        <v>0.75600000000000001</v>
      </c>
      <c r="M12">
        <f t="shared" si="4"/>
        <v>5.2919999999999998</v>
      </c>
      <c r="N12">
        <f t="shared" si="5"/>
        <v>762.52427999999998</v>
      </c>
    </row>
    <row r="13" spans="1:14">
      <c r="A13" s="4"/>
      <c r="B13" s="9" t="s">
        <v>14</v>
      </c>
      <c r="C13" s="5">
        <f t="shared" si="0"/>
        <v>24.696000000000002</v>
      </c>
      <c r="D13" s="5">
        <f t="shared" si="7"/>
        <v>0.29399999999999998</v>
      </c>
      <c r="E13" s="6">
        <v>1.4E-2</v>
      </c>
      <c r="F13" s="1">
        <v>144.09</v>
      </c>
      <c r="G13" s="7">
        <f t="shared" si="6"/>
        <v>42.362459999999999</v>
      </c>
      <c r="H13" s="8">
        <f t="shared" si="1"/>
        <v>2.0172599999999998</v>
      </c>
      <c r="I13" s="19">
        <f t="shared" si="8"/>
        <v>3558.4466400000001</v>
      </c>
      <c r="J13" s="20">
        <f t="shared" si="2"/>
        <v>1.4E-2</v>
      </c>
      <c r="L13">
        <f t="shared" si="3"/>
        <v>0.75600000000000001</v>
      </c>
      <c r="M13">
        <f t="shared" si="4"/>
        <v>5.2919999999999998</v>
      </c>
      <c r="N13">
        <f t="shared" si="5"/>
        <v>762.52427999999998</v>
      </c>
    </row>
    <row r="14" spans="1:14">
      <c r="A14" s="4">
        <v>4</v>
      </c>
      <c r="B14" s="4" t="s">
        <v>15</v>
      </c>
      <c r="C14" s="5">
        <f t="shared" si="0"/>
        <v>0</v>
      </c>
      <c r="D14" s="5"/>
      <c r="E14" s="6"/>
      <c r="F14" s="10"/>
      <c r="G14" s="7">
        <f t="shared" si="6"/>
        <v>0</v>
      </c>
      <c r="H14" s="8">
        <f t="shared" si="1"/>
        <v>0</v>
      </c>
      <c r="I14" s="19"/>
      <c r="J14" s="20">
        <f t="shared" si="2"/>
        <v>0</v>
      </c>
      <c r="L14">
        <f t="shared" si="3"/>
        <v>0</v>
      </c>
      <c r="M14">
        <f t="shared" si="4"/>
        <v>0</v>
      </c>
      <c r="N14">
        <f t="shared" si="5"/>
        <v>0</v>
      </c>
    </row>
    <row r="15" spans="1:14">
      <c r="A15" s="4"/>
      <c r="B15" s="9" t="s">
        <v>16</v>
      </c>
      <c r="C15" s="5">
        <f t="shared" si="0"/>
        <v>59.975999999999999</v>
      </c>
      <c r="D15" s="5">
        <f>E15*21</f>
        <v>0.71399999999999997</v>
      </c>
      <c r="E15" s="6">
        <v>3.4000000000000002E-2</v>
      </c>
      <c r="F15" s="1">
        <v>166.29</v>
      </c>
      <c r="G15" s="7">
        <f t="shared" si="6"/>
        <v>118.73106</v>
      </c>
      <c r="H15" s="8">
        <f t="shared" si="1"/>
        <v>5.6538599999999999</v>
      </c>
      <c r="I15" s="19">
        <f>C15*F15</f>
        <v>9973.4090400000005</v>
      </c>
      <c r="J15" s="20">
        <f t="shared" si="2"/>
        <v>3.4000000000000002E-2</v>
      </c>
      <c r="L15">
        <f t="shared" si="3"/>
        <v>1.8360000000000001</v>
      </c>
      <c r="M15">
        <f t="shared" si="4"/>
        <v>12.852</v>
      </c>
      <c r="N15">
        <f t="shared" si="5"/>
        <v>2137.1590799999999</v>
      </c>
    </row>
    <row r="16" spans="1:14">
      <c r="A16" s="4">
        <v>5</v>
      </c>
      <c r="B16" s="4" t="s">
        <v>17</v>
      </c>
      <c r="C16" s="5">
        <f t="shared" si="0"/>
        <v>470.988</v>
      </c>
      <c r="D16" s="5">
        <f>E16*21</f>
        <v>5.6070000000000002</v>
      </c>
      <c r="E16" s="6">
        <v>0.26700000000000002</v>
      </c>
      <c r="F16" s="1">
        <v>72.95</v>
      </c>
      <c r="G16" s="7">
        <f t="shared" si="6"/>
        <v>409.03064999999998</v>
      </c>
      <c r="H16" s="8">
        <f t="shared" si="1"/>
        <v>19.477650000000001</v>
      </c>
      <c r="I16" s="19">
        <f>C16*F16</f>
        <v>34358.5746</v>
      </c>
      <c r="J16" s="20">
        <f t="shared" si="2"/>
        <v>0.26700000000000002</v>
      </c>
      <c r="L16">
        <f t="shared" si="3"/>
        <v>14.417999999999999</v>
      </c>
      <c r="M16">
        <f t="shared" si="4"/>
        <v>100.926</v>
      </c>
      <c r="N16">
        <f t="shared" si="5"/>
        <v>7362.5517</v>
      </c>
    </row>
    <row r="17" spans="1:14">
      <c r="A17" s="4">
        <v>6</v>
      </c>
      <c r="B17" s="4" t="s">
        <v>18</v>
      </c>
      <c r="C17" s="5">
        <f t="shared" si="0"/>
        <v>0</v>
      </c>
      <c r="D17" s="5"/>
      <c r="E17" s="6"/>
      <c r="F17" s="1"/>
      <c r="G17" s="7">
        <f t="shared" si="6"/>
        <v>0</v>
      </c>
      <c r="H17" s="8">
        <f t="shared" si="1"/>
        <v>0</v>
      </c>
      <c r="I17" s="19"/>
      <c r="J17" s="20">
        <f t="shared" si="2"/>
        <v>0</v>
      </c>
      <c r="L17">
        <f t="shared" si="3"/>
        <v>0</v>
      </c>
      <c r="M17">
        <f t="shared" si="4"/>
        <v>0</v>
      </c>
      <c r="N17">
        <f t="shared" si="5"/>
        <v>0</v>
      </c>
    </row>
    <row r="18" spans="1:14">
      <c r="A18" s="4"/>
      <c r="B18" s="9" t="s">
        <v>19</v>
      </c>
      <c r="C18" s="5">
        <f t="shared" si="0"/>
        <v>222.26400000000001</v>
      </c>
      <c r="D18" s="5">
        <f t="shared" ref="D18:D24" si="9">E18*21</f>
        <v>2.6459999999999999</v>
      </c>
      <c r="E18" s="6">
        <v>0.126</v>
      </c>
      <c r="F18" s="1">
        <v>59.76</v>
      </c>
      <c r="G18" s="7">
        <f t="shared" si="6"/>
        <v>158.12495999999999</v>
      </c>
      <c r="H18" s="8">
        <f t="shared" si="1"/>
        <v>7.5297599999999996</v>
      </c>
      <c r="I18" s="19">
        <f t="shared" ref="I18:I24" si="10">C18*F18</f>
        <v>13282.496639999999</v>
      </c>
      <c r="J18" s="20">
        <f t="shared" si="2"/>
        <v>0.126</v>
      </c>
      <c r="L18">
        <f t="shared" si="3"/>
        <v>6.8040000000000003</v>
      </c>
      <c r="M18">
        <f t="shared" si="4"/>
        <v>47.628</v>
      </c>
      <c r="N18">
        <f t="shared" si="5"/>
        <v>2846.24928</v>
      </c>
    </row>
    <row r="19" spans="1:14">
      <c r="A19" s="4"/>
      <c r="B19" s="9" t="s">
        <v>20</v>
      </c>
      <c r="C19" s="5">
        <f t="shared" si="0"/>
        <v>84.671999999999997</v>
      </c>
      <c r="D19" s="5">
        <f t="shared" si="9"/>
        <v>1.008</v>
      </c>
      <c r="E19" s="6">
        <v>4.8000000000000001E-2</v>
      </c>
      <c r="F19" s="1">
        <v>59.47</v>
      </c>
      <c r="G19" s="7">
        <f t="shared" si="6"/>
        <v>59.94576</v>
      </c>
      <c r="H19" s="8">
        <f t="shared" si="1"/>
        <v>2.8545600000000002</v>
      </c>
      <c r="I19" s="19">
        <f t="shared" si="10"/>
        <v>5035.4438399999999</v>
      </c>
      <c r="J19" s="20">
        <f t="shared" si="2"/>
        <v>4.8000000000000001E-2</v>
      </c>
      <c r="L19">
        <f t="shared" si="3"/>
        <v>2.5920000000000001</v>
      </c>
      <c r="M19">
        <f t="shared" si="4"/>
        <v>18.143999999999998</v>
      </c>
      <c r="N19">
        <f t="shared" si="5"/>
        <v>1079.02368</v>
      </c>
    </row>
    <row r="20" spans="1:14">
      <c r="A20" s="4"/>
      <c r="B20" s="9" t="s">
        <v>21</v>
      </c>
      <c r="C20" s="5">
        <f t="shared" si="0"/>
        <v>84.671999999999997</v>
      </c>
      <c r="D20" s="5">
        <f t="shared" si="9"/>
        <v>1.008</v>
      </c>
      <c r="E20" s="6">
        <v>4.8000000000000001E-2</v>
      </c>
      <c r="F20" s="1">
        <v>54.24</v>
      </c>
      <c r="G20" s="7">
        <f t="shared" si="6"/>
        <v>54.673920000000003</v>
      </c>
      <c r="H20" s="8">
        <f t="shared" si="1"/>
        <v>2.6035200000000001</v>
      </c>
      <c r="I20" s="19">
        <f t="shared" si="10"/>
        <v>4592.6092799999997</v>
      </c>
      <c r="J20" s="20">
        <f t="shared" si="2"/>
        <v>4.8000000000000001E-2</v>
      </c>
      <c r="L20">
        <f t="shared" si="3"/>
        <v>2.5920000000000001</v>
      </c>
      <c r="M20">
        <f t="shared" si="4"/>
        <v>18.143999999999998</v>
      </c>
      <c r="N20">
        <f t="shared" si="5"/>
        <v>984.13055999999995</v>
      </c>
    </row>
    <row r="21" spans="1:14">
      <c r="A21" s="4"/>
      <c r="B21" s="9" t="s">
        <v>22</v>
      </c>
      <c r="C21" s="5">
        <f t="shared" si="0"/>
        <v>102.312</v>
      </c>
      <c r="D21" s="5">
        <f t="shared" si="9"/>
        <v>1.218</v>
      </c>
      <c r="E21" s="6">
        <v>5.8000000000000003E-2</v>
      </c>
      <c r="F21" s="11">
        <v>54.79</v>
      </c>
      <c r="G21" s="7">
        <f t="shared" si="6"/>
        <v>66.734219999999993</v>
      </c>
      <c r="H21" s="8">
        <f t="shared" si="1"/>
        <v>3.1778200000000001</v>
      </c>
      <c r="I21" s="19">
        <f t="shared" si="10"/>
        <v>5605.6744799999997</v>
      </c>
      <c r="J21" s="20">
        <f t="shared" si="2"/>
        <v>5.8000000000000003E-2</v>
      </c>
      <c r="L21">
        <f t="shared" si="3"/>
        <v>3.1320000000000001</v>
      </c>
      <c r="M21">
        <f t="shared" si="4"/>
        <v>21.923999999999999</v>
      </c>
      <c r="N21">
        <f t="shared" si="5"/>
        <v>1201.21596</v>
      </c>
    </row>
    <row r="22" spans="1:14">
      <c r="A22" s="4"/>
      <c r="B22" s="9" t="s">
        <v>23</v>
      </c>
      <c r="C22" s="5">
        <f t="shared" si="0"/>
        <v>84.671999999999997</v>
      </c>
      <c r="D22" s="5">
        <f t="shared" si="9"/>
        <v>1.008</v>
      </c>
      <c r="E22" s="6">
        <v>4.8000000000000001E-2</v>
      </c>
      <c r="F22" s="1">
        <v>269.58</v>
      </c>
      <c r="G22" s="7">
        <f t="shared" si="6"/>
        <v>271.73664000000002</v>
      </c>
      <c r="H22" s="8">
        <f t="shared" si="1"/>
        <v>12.93984</v>
      </c>
      <c r="I22" s="19">
        <f t="shared" si="10"/>
        <v>22825.877759999999</v>
      </c>
      <c r="J22" s="20">
        <f t="shared" si="2"/>
        <v>4.8000000000000001E-2</v>
      </c>
      <c r="L22">
        <f t="shared" si="3"/>
        <v>2.5920000000000001</v>
      </c>
      <c r="M22">
        <f t="shared" si="4"/>
        <v>18.143999999999998</v>
      </c>
      <c r="N22">
        <f t="shared" si="5"/>
        <v>4891.2595199999996</v>
      </c>
    </row>
    <row r="23" spans="1:14">
      <c r="A23" s="4"/>
      <c r="B23" s="9" t="s">
        <v>24</v>
      </c>
      <c r="C23" s="5">
        <f t="shared" si="0"/>
        <v>123.48</v>
      </c>
      <c r="D23" s="5">
        <f t="shared" si="9"/>
        <v>1.47</v>
      </c>
      <c r="E23" s="6">
        <v>7.0000000000000007E-2</v>
      </c>
      <c r="F23" s="1">
        <v>303.57</v>
      </c>
      <c r="G23" s="7">
        <f t="shared" si="6"/>
        <v>446.24790000000002</v>
      </c>
      <c r="H23" s="8">
        <f t="shared" si="1"/>
        <v>21.2499</v>
      </c>
      <c r="I23" s="19">
        <f t="shared" si="10"/>
        <v>37484.823600000003</v>
      </c>
      <c r="J23" s="20">
        <f t="shared" si="2"/>
        <v>7.0000000000000007E-2</v>
      </c>
      <c r="L23">
        <f t="shared" si="3"/>
        <v>3.78</v>
      </c>
      <c r="M23">
        <f t="shared" si="4"/>
        <v>26.46</v>
      </c>
      <c r="N23">
        <f t="shared" si="5"/>
        <v>8032.4621999999999</v>
      </c>
    </row>
    <row r="24" spans="1:14">
      <c r="A24" s="4"/>
      <c r="B24" s="9" t="s">
        <v>25</v>
      </c>
      <c r="C24" s="5">
        <f t="shared" si="0"/>
        <v>12.348000000000001</v>
      </c>
      <c r="D24" s="5">
        <f t="shared" si="9"/>
        <v>0.14699999999999999</v>
      </c>
      <c r="E24" s="6">
        <v>7.0000000000000001E-3</v>
      </c>
      <c r="F24" s="1">
        <v>412.15</v>
      </c>
      <c r="G24" s="7">
        <f t="shared" si="6"/>
        <v>60.58605</v>
      </c>
      <c r="H24" s="8">
        <f t="shared" si="1"/>
        <v>2.8850500000000001</v>
      </c>
      <c r="I24" s="19">
        <f t="shared" si="10"/>
        <v>5089.2281999999996</v>
      </c>
      <c r="J24" s="20">
        <f t="shared" si="2"/>
        <v>7.0000000000000001E-3</v>
      </c>
      <c r="L24">
        <f t="shared" si="3"/>
        <v>0.378</v>
      </c>
      <c r="M24">
        <f t="shared" si="4"/>
        <v>2.6459999999999999</v>
      </c>
      <c r="N24">
        <f t="shared" si="5"/>
        <v>1090.5489</v>
      </c>
    </row>
    <row r="25" spans="1:14">
      <c r="A25" s="4">
        <v>7</v>
      </c>
      <c r="B25" s="4" t="s">
        <v>26</v>
      </c>
      <c r="C25" s="5">
        <f t="shared" si="0"/>
        <v>0</v>
      </c>
      <c r="D25" s="5"/>
      <c r="E25" s="6"/>
      <c r="F25" s="1"/>
      <c r="G25" s="7">
        <f t="shared" si="6"/>
        <v>0</v>
      </c>
      <c r="H25" s="8">
        <f t="shared" si="1"/>
        <v>0</v>
      </c>
      <c r="I25" s="19"/>
      <c r="J25" s="20">
        <f t="shared" si="2"/>
        <v>0</v>
      </c>
      <c r="L25">
        <f t="shared" si="3"/>
        <v>0</v>
      </c>
      <c r="M25">
        <f t="shared" si="4"/>
        <v>0</v>
      </c>
      <c r="N25">
        <f t="shared" si="5"/>
        <v>0</v>
      </c>
    </row>
    <row r="26" spans="1:14">
      <c r="A26" s="4"/>
      <c r="B26" s="9" t="s">
        <v>27</v>
      </c>
      <c r="C26" s="5">
        <f t="shared" si="0"/>
        <v>102.312</v>
      </c>
      <c r="D26" s="5">
        <f t="shared" ref="D26:D39" si="11">E26*21</f>
        <v>1.218</v>
      </c>
      <c r="E26" s="6">
        <v>5.8000000000000003E-2</v>
      </c>
      <c r="F26" s="1">
        <v>152.06</v>
      </c>
      <c r="G26" s="7">
        <f t="shared" si="6"/>
        <v>185.20908</v>
      </c>
      <c r="H26" s="8">
        <f t="shared" si="1"/>
        <v>8.8194800000000004</v>
      </c>
      <c r="I26" s="19">
        <f t="shared" ref="I26:I39" si="12">C26*F26</f>
        <v>15557.56272</v>
      </c>
      <c r="J26" s="20">
        <f t="shared" si="2"/>
        <v>5.8000000000000003E-2</v>
      </c>
      <c r="L26">
        <f t="shared" si="3"/>
        <v>3.1320000000000001</v>
      </c>
      <c r="M26">
        <f t="shared" si="4"/>
        <v>21.923999999999999</v>
      </c>
      <c r="N26">
        <f t="shared" si="5"/>
        <v>3333.7634400000002</v>
      </c>
    </row>
    <row r="27" spans="1:14">
      <c r="A27" s="4"/>
      <c r="B27" s="9" t="s">
        <v>28</v>
      </c>
      <c r="C27" s="5">
        <f t="shared" si="0"/>
        <v>100.548</v>
      </c>
      <c r="D27" s="5">
        <f t="shared" si="11"/>
        <v>1.1970000000000001</v>
      </c>
      <c r="E27" s="6">
        <v>5.7000000000000002E-2</v>
      </c>
      <c r="F27" s="1">
        <v>208</v>
      </c>
      <c r="G27" s="7">
        <f t="shared" si="6"/>
        <v>248.976</v>
      </c>
      <c r="H27" s="8">
        <f t="shared" si="1"/>
        <v>11.856</v>
      </c>
      <c r="I27" s="19">
        <f t="shared" si="12"/>
        <v>20913.984</v>
      </c>
      <c r="J27" s="20">
        <f t="shared" si="2"/>
        <v>5.7000000000000002E-2</v>
      </c>
      <c r="L27">
        <f t="shared" si="3"/>
        <v>3.0779999999999998</v>
      </c>
      <c r="M27">
        <f t="shared" si="4"/>
        <v>21.545999999999999</v>
      </c>
      <c r="N27">
        <f t="shared" si="5"/>
        <v>4481.5680000000002</v>
      </c>
    </row>
    <row r="28" spans="1:14">
      <c r="A28" s="4">
        <v>8</v>
      </c>
      <c r="B28" s="4" t="s">
        <v>29</v>
      </c>
      <c r="C28" s="5">
        <f t="shared" si="0"/>
        <v>31.751999999999999</v>
      </c>
      <c r="D28" s="5">
        <f t="shared" si="11"/>
        <v>0.378</v>
      </c>
      <c r="E28" s="6">
        <v>1.7999999999999999E-2</v>
      </c>
      <c r="F28" s="1">
        <v>630.87</v>
      </c>
      <c r="G28" s="7">
        <f t="shared" si="6"/>
        <v>238.46886000000001</v>
      </c>
      <c r="H28" s="8">
        <f t="shared" si="1"/>
        <v>11.35566</v>
      </c>
      <c r="I28" s="19">
        <f t="shared" si="12"/>
        <v>20031.384239999999</v>
      </c>
      <c r="J28" s="20">
        <f t="shared" si="2"/>
        <v>1.7999999999999999E-2</v>
      </c>
      <c r="L28">
        <f t="shared" si="3"/>
        <v>0.97199999999999998</v>
      </c>
      <c r="M28">
        <f t="shared" si="4"/>
        <v>6.8040000000000003</v>
      </c>
      <c r="N28">
        <f t="shared" si="5"/>
        <v>4292.43948</v>
      </c>
    </row>
    <row r="29" spans="1:14">
      <c r="A29" s="4">
        <v>9</v>
      </c>
      <c r="B29" s="4" t="s">
        <v>30</v>
      </c>
      <c r="C29" s="5">
        <f t="shared" si="0"/>
        <v>118.188</v>
      </c>
      <c r="D29" s="5">
        <f t="shared" si="11"/>
        <v>1.407</v>
      </c>
      <c r="E29" s="6">
        <v>6.7000000000000004E-2</v>
      </c>
      <c r="F29" s="1">
        <v>96.96</v>
      </c>
      <c r="G29" s="7">
        <f t="shared" si="6"/>
        <v>136.42272</v>
      </c>
      <c r="H29" s="8">
        <f t="shared" si="1"/>
        <v>6.4963199999999999</v>
      </c>
      <c r="I29" s="19">
        <f t="shared" si="12"/>
        <v>11459.50848</v>
      </c>
      <c r="J29" s="20">
        <f t="shared" si="2"/>
        <v>6.7000000000000004E-2</v>
      </c>
      <c r="L29">
        <f t="shared" si="3"/>
        <v>3.6179999999999999</v>
      </c>
      <c r="M29">
        <f t="shared" si="4"/>
        <v>25.326000000000001</v>
      </c>
      <c r="N29">
        <f t="shared" si="5"/>
        <v>2455.60896</v>
      </c>
    </row>
    <row r="30" spans="1:14">
      <c r="A30" s="4">
        <v>10</v>
      </c>
      <c r="B30" s="4" t="s">
        <v>31</v>
      </c>
      <c r="C30" s="5">
        <f t="shared" si="0"/>
        <v>151.70400000000001</v>
      </c>
      <c r="D30" s="5">
        <f t="shared" si="11"/>
        <v>1.806</v>
      </c>
      <c r="E30" s="6">
        <v>8.5999999999999993E-2</v>
      </c>
      <c r="F30" s="12">
        <v>570</v>
      </c>
      <c r="G30" s="7">
        <f t="shared" si="6"/>
        <v>1029.42</v>
      </c>
      <c r="H30" s="8">
        <f t="shared" si="1"/>
        <v>49.02</v>
      </c>
      <c r="I30" s="19">
        <f t="shared" si="12"/>
        <v>86471.28</v>
      </c>
      <c r="J30" s="20">
        <f t="shared" si="2"/>
        <v>8.5999999999999993E-2</v>
      </c>
      <c r="L30">
        <f t="shared" si="3"/>
        <v>4.6440000000000001</v>
      </c>
      <c r="M30">
        <f t="shared" si="4"/>
        <v>32.508000000000003</v>
      </c>
      <c r="N30">
        <f t="shared" si="5"/>
        <v>18529.560000000001</v>
      </c>
    </row>
    <row r="31" spans="1:14">
      <c r="A31" s="4">
        <v>11</v>
      </c>
      <c r="B31" s="4" t="s">
        <v>32</v>
      </c>
      <c r="C31" s="5">
        <f t="shared" si="0"/>
        <v>84.671999999999997</v>
      </c>
      <c r="D31" s="5">
        <f t="shared" si="11"/>
        <v>1.008</v>
      </c>
      <c r="E31" s="6">
        <v>4.8000000000000001E-2</v>
      </c>
      <c r="F31" s="12">
        <v>245.47</v>
      </c>
      <c r="G31" s="7">
        <f t="shared" si="6"/>
        <v>247.43376000000001</v>
      </c>
      <c r="H31" s="8">
        <f t="shared" si="1"/>
        <v>11.78256</v>
      </c>
      <c r="I31" s="19">
        <f t="shared" si="12"/>
        <v>20784.435839999998</v>
      </c>
      <c r="J31" s="20">
        <f t="shared" si="2"/>
        <v>4.8000000000000001E-2</v>
      </c>
      <c r="L31">
        <f t="shared" si="3"/>
        <v>2.5920000000000001</v>
      </c>
      <c r="M31">
        <f t="shared" si="4"/>
        <v>18.143999999999998</v>
      </c>
      <c r="N31">
        <f t="shared" si="5"/>
        <v>4453.8076799999999</v>
      </c>
    </row>
    <row r="32" spans="1:14">
      <c r="A32" s="4">
        <v>12</v>
      </c>
      <c r="B32" s="4" t="s">
        <v>33</v>
      </c>
      <c r="C32" s="5">
        <f t="shared" si="0"/>
        <v>100.548</v>
      </c>
      <c r="D32" s="5">
        <f t="shared" si="11"/>
        <v>1.1970000000000001</v>
      </c>
      <c r="E32" s="6">
        <v>5.7000000000000002E-2</v>
      </c>
      <c r="F32" s="12">
        <v>430.91</v>
      </c>
      <c r="G32" s="7">
        <f t="shared" si="6"/>
        <v>515.79926999999998</v>
      </c>
      <c r="H32" s="8">
        <f t="shared" si="1"/>
        <v>24.561869999999999</v>
      </c>
      <c r="I32" s="19">
        <f t="shared" si="12"/>
        <v>43327.138679999996</v>
      </c>
      <c r="J32" s="20">
        <f t="shared" si="2"/>
        <v>5.7000000000000002E-2</v>
      </c>
      <c r="L32">
        <f t="shared" si="3"/>
        <v>3.0779999999999998</v>
      </c>
      <c r="M32">
        <f t="shared" si="4"/>
        <v>21.545999999999999</v>
      </c>
      <c r="N32">
        <f t="shared" si="5"/>
        <v>9284.3868600000005</v>
      </c>
    </row>
    <row r="33" spans="1:14">
      <c r="A33" s="4">
        <v>13</v>
      </c>
      <c r="B33" s="4" t="s">
        <v>34</v>
      </c>
      <c r="C33" s="5">
        <f t="shared" si="0"/>
        <v>301.64400000000001</v>
      </c>
      <c r="D33" s="5">
        <f t="shared" si="11"/>
        <v>3.5910000000000002</v>
      </c>
      <c r="E33" s="6">
        <v>0.17100000000000001</v>
      </c>
      <c r="F33" s="13">
        <v>112.72</v>
      </c>
      <c r="G33" s="7">
        <f t="shared" si="6"/>
        <v>404.77751999999998</v>
      </c>
      <c r="H33" s="8">
        <f t="shared" si="1"/>
        <v>19.275120000000001</v>
      </c>
      <c r="I33" s="19">
        <f t="shared" si="12"/>
        <v>34001.311679999999</v>
      </c>
      <c r="J33" s="20">
        <f t="shared" si="2"/>
        <v>0.17100000000000001</v>
      </c>
      <c r="L33">
        <f t="shared" si="3"/>
        <v>9.234</v>
      </c>
      <c r="M33">
        <f t="shared" si="4"/>
        <v>64.638000000000005</v>
      </c>
      <c r="N33">
        <f t="shared" si="5"/>
        <v>7285.9953599999999</v>
      </c>
    </row>
    <row r="34" spans="1:14">
      <c r="A34" s="4">
        <v>14</v>
      </c>
      <c r="B34" s="4" t="s">
        <v>35</v>
      </c>
      <c r="C34" s="5">
        <f t="shared" si="0"/>
        <v>24.696000000000002</v>
      </c>
      <c r="D34" s="5">
        <f t="shared" si="11"/>
        <v>0.29399999999999998</v>
      </c>
      <c r="E34" s="6">
        <v>1.4E-2</v>
      </c>
      <c r="F34" s="1">
        <v>720.48</v>
      </c>
      <c r="G34" s="7">
        <f t="shared" si="6"/>
        <v>211.82112000000001</v>
      </c>
      <c r="H34" s="8">
        <f t="shared" si="1"/>
        <v>10.08672</v>
      </c>
      <c r="I34" s="19">
        <f t="shared" si="12"/>
        <v>17792.97408</v>
      </c>
      <c r="J34" s="20">
        <f t="shared" si="2"/>
        <v>1.4E-2</v>
      </c>
      <c r="L34">
        <f t="shared" si="3"/>
        <v>0.75600000000000001</v>
      </c>
      <c r="M34">
        <f t="shared" si="4"/>
        <v>5.2919999999999998</v>
      </c>
      <c r="N34">
        <f t="shared" si="5"/>
        <v>3812.7801599999998</v>
      </c>
    </row>
    <row r="35" spans="1:14">
      <c r="A35" s="4">
        <v>15</v>
      </c>
      <c r="B35" s="4" t="s">
        <v>36</v>
      </c>
      <c r="C35" s="5">
        <f t="shared" si="0"/>
        <v>17.64</v>
      </c>
      <c r="D35" s="5">
        <f t="shared" si="11"/>
        <v>0.21</v>
      </c>
      <c r="E35" s="6">
        <v>0.01</v>
      </c>
      <c r="F35" s="1">
        <v>436.71</v>
      </c>
      <c r="G35" s="7">
        <f t="shared" si="6"/>
        <v>91.709100000000007</v>
      </c>
      <c r="H35" s="8">
        <f t="shared" si="1"/>
        <v>4.3670999999999998</v>
      </c>
      <c r="I35" s="19">
        <f t="shared" si="12"/>
        <v>7703.5644000000002</v>
      </c>
      <c r="J35" s="20">
        <f t="shared" si="2"/>
        <v>0.01</v>
      </c>
      <c r="L35">
        <f t="shared" si="3"/>
        <v>0.54</v>
      </c>
      <c r="M35">
        <f t="shared" si="4"/>
        <v>3.78</v>
      </c>
      <c r="N35">
        <f t="shared" si="5"/>
        <v>1650.7637999999999</v>
      </c>
    </row>
    <row r="36" spans="1:14">
      <c r="A36" s="4">
        <v>16</v>
      </c>
      <c r="B36" s="4" t="s">
        <v>37</v>
      </c>
      <c r="C36" s="5">
        <f t="shared" si="0"/>
        <v>51.155999999999999</v>
      </c>
      <c r="D36" s="5">
        <f t="shared" si="11"/>
        <v>0.60899999999999999</v>
      </c>
      <c r="E36" s="6">
        <v>2.9000000000000001E-2</v>
      </c>
      <c r="F36" s="11">
        <v>1249.0899999999999</v>
      </c>
      <c r="G36" s="7">
        <f t="shared" si="6"/>
        <v>760.69581000000005</v>
      </c>
      <c r="H36" s="8">
        <f t="shared" si="1"/>
        <v>36.223610000000001</v>
      </c>
      <c r="I36" s="19">
        <f t="shared" si="12"/>
        <v>63898.448040000003</v>
      </c>
      <c r="J36" s="20">
        <f t="shared" si="2"/>
        <v>2.9000000000000001E-2</v>
      </c>
      <c r="L36">
        <f t="shared" si="3"/>
        <v>1.5660000000000001</v>
      </c>
      <c r="M36">
        <f t="shared" si="4"/>
        <v>10.962</v>
      </c>
      <c r="N36">
        <f t="shared" si="5"/>
        <v>13692.524579999999</v>
      </c>
    </row>
    <row r="37" spans="1:14">
      <c r="A37" s="4">
        <v>17</v>
      </c>
      <c r="B37" s="4" t="s">
        <v>38</v>
      </c>
      <c r="C37" s="5">
        <f t="shared" si="0"/>
        <v>28.224</v>
      </c>
      <c r="D37" s="5">
        <f t="shared" si="11"/>
        <v>0.33600000000000002</v>
      </c>
      <c r="E37" s="6">
        <v>1.6E-2</v>
      </c>
      <c r="F37" s="1">
        <v>159.80000000000001</v>
      </c>
      <c r="G37" s="7">
        <f t="shared" si="6"/>
        <v>53.692799999999998</v>
      </c>
      <c r="H37" s="8">
        <f t="shared" si="1"/>
        <v>2.5568</v>
      </c>
      <c r="I37" s="19">
        <f t="shared" si="12"/>
        <v>4510.1952000000001</v>
      </c>
      <c r="J37" s="20">
        <f t="shared" si="2"/>
        <v>1.6E-2</v>
      </c>
      <c r="L37">
        <f t="shared" si="3"/>
        <v>0.86399999999999999</v>
      </c>
      <c r="M37">
        <f t="shared" si="4"/>
        <v>6.048</v>
      </c>
      <c r="N37">
        <f t="shared" si="5"/>
        <v>966.47040000000004</v>
      </c>
    </row>
    <row r="38" spans="1:14">
      <c r="A38" s="4">
        <v>18</v>
      </c>
      <c r="B38" s="4" t="s">
        <v>39</v>
      </c>
      <c r="C38" s="5">
        <f t="shared" si="0"/>
        <v>504.50400000000002</v>
      </c>
      <c r="D38" s="5">
        <f t="shared" si="11"/>
        <v>6.0060000000000002</v>
      </c>
      <c r="E38" s="6">
        <v>0.28599999999999998</v>
      </c>
      <c r="F38" s="1">
        <v>10.62</v>
      </c>
      <c r="G38" s="7">
        <f t="shared" si="6"/>
        <v>63.783720000000002</v>
      </c>
      <c r="H38" s="8">
        <f t="shared" si="1"/>
        <v>3.0373199999999998</v>
      </c>
      <c r="I38" s="19">
        <f t="shared" si="12"/>
        <v>5357.83248</v>
      </c>
      <c r="J38" s="20">
        <f t="shared" si="2"/>
        <v>0.28599999999999998</v>
      </c>
      <c r="L38">
        <f t="shared" si="3"/>
        <v>15.444000000000001</v>
      </c>
      <c r="M38">
        <f t="shared" si="4"/>
        <v>108.108</v>
      </c>
      <c r="N38">
        <f t="shared" si="5"/>
        <v>1148.1069600000001</v>
      </c>
    </row>
    <row r="39" spans="1:14">
      <c r="A39" s="4">
        <v>19</v>
      </c>
      <c r="B39" s="4" t="s">
        <v>40</v>
      </c>
      <c r="C39" s="5">
        <f t="shared" si="0"/>
        <v>70.56</v>
      </c>
      <c r="D39" s="5">
        <f t="shared" si="11"/>
        <v>0.84</v>
      </c>
      <c r="E39" s="6">
        <v>0.04</v>
      </c>
      <c r="F39" s="1">
        <v>100.39</v>
      </c>
      <c r="G39" s="7">
        <f t="shared" si="6"/>
        <v>84.327600000000004</v>
      </c>
      <c r="H39" s="8">
        <f t="shared" si="1"/>
        <v>4.0156000000000001</v>
      </c>
      <c r="I39" s="19">
        <f t="shared" si="12"/>
        <v>7083.5183999999999</v>
      </c>
      <c r="J39" s="20">
        <f t="shared" si="2"/>
        <v>0.04</v>
      </c>
      <c r="L39">
        <f t="shared" si="3"/>
        <v>2.16</v>
      </c>
      <c r="M39">
        <f t="shared" si="4"/>
        <v>15.12</v>
      </c>
      <c r="N39">
        <f t="shared" si="5"/>
        <v>1517.8968</v>
      </c>
    </row>
    <row r="40" spans="1:14">
      <c r="A40" s="4">
        <v>20</v>
      </c>
      <c r="B40" s="4" t="s">
        <v>41</v>
      </c>
      <c r="C40" s="5">
        <f t="shared" si="0"/>
        <v>0</v>
      </c>
      <c r="D40" s="5"/>
      <c r="E40" s="6"/>
      <c r="F40" s="1"/>
      <c r="G40" s="7">
        <f t="shared" si="6"/>
        <v>0</v>
      </c>
      <c r="H40" s="8">
        <f t="shared" si="1"/>
        <v>0</v>
      </c>
      <c r="I40" s="19"/>
      <c r="J40" s="20">
        <f t="shared" si="2"/>
        <v>0</v>
      </c>
      <c r="L40">
        <f t="shared" si="3"/>
        <v>0</v>
      </c>
      <c r="M40">
        <f t="shared" si="4"/>
        <v>0</v>
      </c>
      <c r="N40">
        <f t="shared" si="5"/>
        <v>0</v>
      </c>
    </row>
    <row r="41" spans="1:14">
      <c r="A41" s="4"/>
      <c r="B41" s="9" t="s">
        <v>42</v>
      </c>
      <c r="C41" s="5">
        <f t="shared" si="0"/>
        <v>12.348000000000001</v>
      </c>
      <c r="D41" s="5">
        <f t="shared" ref="D41:D46" si="13">E41*21</f>
        <v>0.14699999999999999</v>
      </c>
      <c r="E41" s="6">
        <v>7.0000000000000001E-3</v>
      </c>
      <c r="F41" s="1">
        <v>251.39</v>
      </c>
      <c r="G41" s="7">
        <f t="shared" si="6"/>
        <v>36.954329999999999</v>
      </c>
      <c r="H41" s="8">
        <f t="shared" si="1"/>
        <v>1.75973</v>
      </c>
      <c r="I41" s="19">
        <f t="shared" ref="I41:I46" si="14">C41*F41</f>
        <v>3104.16372</v>
      </c>
      <c r="J41" s="20">
        <f t="shared" si="2"/>
        <v>7.0000000000000001E-3</v>
      </c>
      <c r="L41">
        <f t="shared" si="3"/>
        <v>0.378</v>
      </c>
      <c r="M41">
        <f t="shared" si="4"/>
        <v>2.6459999999999999</v>
      </c>
      <c r="N41">
        <f t="shared" si="5"/>
        <v>665.17794000000004</v>
      </c>
    </row>
    <row r="42" spans="1:14">
      <c r="A42" s="4"/>
      <c r="B42" s="9" t="s">
        <v>43</v>
      </c>
      <c r="C42" s="5">
        <f t="shared" si="0"/>
        <v>12.348000000000001</v>
      </c>
      <c r="D42" s="5">
        <f t="shared" si="13"/>
        <v>0.14699999999999999</v>
      </c>
      <c r="E42" s="6">
        <v>7.0000000000000001E-3</v>
      </c>
      <c r="F42" s="14">
        <v>209.93</v>
      </c>
      <c r="G42" s="7">
        <f t="shared" si="6"/>
        <v>30.85971</v>
      </c>
      <c r="H42" s="8">
        <f t="shared" si="1"/>
        <v>1.4695100000000001</v>
      </c>
      <c r="I42" s="19">
        <f t="shared" si="14"/>
        <v>2592.2156399999999</v>
      </c>
      <c r="J42" s="20">
        <f t="shared" si="2"/>
        <v>7.0000000000000001E-3</v>
      </c>
      <c r="L42">
        <f t="shared" si="3"/>
        <v>0.378</v>
      </c>
      <c r="M42">
        <f t="shared" si="4"/>
        <v>2.6459999999999999</v>
      </c>
      <c r="N42">
        <f t="shared" si="5"/>
        <v>555.47478000000001</v>
      </c>
    </row>
    <row r="43" spans="1:14">
      <c r="A43" s="4">
        <v>21</v>
      </c>
      <c r="B43" s="4" t="s">
        <v>44</v>
      </c>
      <c r="C43" s="5">
        <f t="shared" si="0"/>
        <v>3.528</v>
      </c>
      <c r="D43" s="5">
        <f t="shared" si="13"/>
        <v>4.2000000000000003E-2</v>
      </c>
      <c r="E43" s="6">
        <v>2E-3</v>
      </c>
      <c r="F43" s="1">
        <v>1287.33</v>
      </c>
      <c r="G43" s="7">
        <f t="shared" si="6"/>
        <v>54.067860000000003</v>
      </c>
      <c r="H43" s="8">
        <f t="shared" si="1"/>
        <v>2.5746600000000002</v>
      </c>
      <c r="I43" s="19">
        <f t="shared" si="14"/>
        <v>4541.7002400000001</v>
      </c>
      <c r="J43" s="20">
        <f t="shared" si="2"/>
        <v>2E-3</v>
      </c>
      <c r="L43">
        <f t="shared" si="3"/>
        <v>0.108</v>
      </c>
      <c r="M43">
        <f t="shared" si="4"/>
        <v>0.75600000000000001</v>
      </c>
      <c r="N43">
        <f t="shared" si="5"/>
        <v>973.22148000000004</v>
      </c>
    </row>
    <row r="44" spans="1:14">
      <c r="A44" s="4">
        <v>22</v>
      </c>
      <c r="B44" s="4" t="s">
        <v>45</v>
      </c>
      <c r="C44" s="5">
        <f t="shared" si="0"/>
        <v>3.528</v>
      </c>
      <c r="D44" s="5">
        <f t="shared" si="13"/>
        <v>4.2000000000000003E-2</v>
      </c>
      <c r="E44" s="6">
        <v>2E-3</v>
      </c>
      <c r="F44" s="1">
        <v>298.52999999999997</v>
      </c>
      <c r="G44" s="7">
        <f t="shared" si="6"/>
        <v>12.538259999999999</v>
      </c>
      <c r="H44" s="8">
        <f t="shared" si="1"/>
        <v>0.59706000000000004</v>
      </c>
      <c r="I44" s="19">
        <f t="shared" si="14"/>
        <v>1053.2138399999999</v>
      </c>
      <c r="J44" s="20">
        <f t="shared" si="2"/>
        <v>2E-3</v>
      </c>
      <c r="L44">
        <f t="shared" si="3"/>
        <v>0.108</v>
      </c>
      <c r="M44">
        <f t="shared" si="4"/>
        <v>0.75600000000000001</v>
      </c>
      <c r="N44">
        <f t="shared" si="5"/>
        <v>225.68868000000001</v>
      </c>
    </row>
    <row r="45" spans="1:14">
      <c r="A45" s="4">
        <v>23</v>
      </c>
      <c r="B45" s="4" t="s">
        <v>46</v>
      </c>
      <c r="C45" s="5">
        <f t="shared" si="0"/>
        <v>31.751999999999999</v>
      </c>
      <c r="D45" s="5">
        <f t="shared" si="13"/>
        <v>0.378</v>
      </c>
      <c r="E45" s="6">
        <v>1.7999999999999999E-2</v>
      </c>
      <c r="F45" s="1">
        <v>27.04</v>
      </c>
      <c r="G45" s="7">
        <f t="shared" si="6"/>
        <v>10.221120000000001</v>
      </c>
      <c r="H45" s="8">
        <f t="shared" si="1"/>
        <v>0.48671999999999999</v>
      </c>
      <c r="I45" s="19">
        <f t="shared" si="14"/>
        <v>858.57407999999998</v>
      </c>
      <c r="J45" s="20">
        <f t="shared" si="2"/>
        <v>1.7999999999999999E-2</v>
      </c>
      <c r="L45">
        <f t="shared" si="3"/>
        <v>0.97199999999999998</v>
      </c>
      <c r="M45">
        <f t="shared" si="4"/>
        <v>6.8040000000000003</v>
      </c>
      <c r="N45">
        <f t="shared" si="5"/>
        <v>183.98016000000001</v>
      </c>
    </row>
    <row r="46" spans="1:14">
      <c r="A46" s="4">
        <v>24</v>
      </c>
      <c r="B46" s="4" t="s">
        <v>47</v>
      </c>
      <c r="C46" s="5">
        <f t="shared" si="0"/>
        <v>3.528</v>
      </c>
      <c r="D46" s="5">
        <f t="shared" si="13"/>
        <v>4.2000000000000003E-2</v>
      </c>
      <c r="E46" s="6">
        <v>2E-3</v>
      </c>
      <c r="F46" s="1">
        <v>672.28</v>
      </c>
      <c r="G46" s="7">
        <f t="shared" si="6"/>
        <v>28.235759999999999</v>
      </c>
      <c r="H46" s="8">
        <f t="shared" si="1"/>
        <v>1.34456</v>
      </c>
      <c r="I46" s="19">
        <f t="shared" si="14"/>
        <v>2371.80384</v>
      </c>
      <c r="J46" s="20">
        <f t="shared" si="2"/>
        <v>2E-3</v>
      </c>
      <c r="L46">
        <f t="shared" si="3"/>
        <v>0.108</v>
      </c>
      <c r="M46">
        <f t="shared" si="4"/>
        <v>0.75600000000000001</v>
      </c>
      <c r="N46">
        <f t="shared" si="5"/>
        <v>508.24367999999998</v>
      </c>
    </row>
    <row r="47" spans="1:14">
      <c r="C47" s="15">
        <f t="shared" ref="C47:I47" si="15">SUM(C5:C46)</f>
        <v>3669.12</v>
      </c>
      <c r="D47" s="15">
        <f t="shared" si="15"/>
        <v>43.68</v>
      </c>
      <c r="E47" s="15">
        <f t="shared" si="15"/>
        <v>2.08</v>
      </c>
      <c r="F47" s="15">
        <f t="shared" si="15"/>
        <v>10229.870000000001</v>
      </c>
      <c r="G47" s="15">
        <f t="shared" si="15"/>
        <v>6657</v>
      </c>
      <c r="H47" s="16">
        <f t="shared" si="15"/>
        <v>317</v>
      </c>
      <c r="I47" s="15">
        <f t="shared" si="15"/>
        <v>559188</v>
      </c>
    </row>
    <row r="48" spans="1:14">
      <c r="G48" s="17"/>
      <c r="H48" s="17"/>
      <c r="I48" s="17"/>
    </row>
  </sheetData>
  <mergeCells count="2">
    <mergeCell ref="A1:I1"/>
    <mergeCell ref="A2:I2"/>
  </mergeCells>
  <pageMargins left="0.7" right="0.7" top="0.75" bottom="0.75" header="0.3" footer="0.3"/>
  <pageSetup paperSize="9" scale="86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activeCell="I3" sqref="I3"/>
    </sheetView>
  </sheetViews>
  <sheetFormatPr defaultColWidth="9" defaultRowHeight="15"/>
  <cols>
    <col min="2" max="2" width="29.28515625" customWidth="1"/>
    <col min="3" max="3" width="15" customWidth="1"/>
    <col min="4" max="5" width="15" hidden="1" customWidth="1"/>
    <col min="6" max="6" width="9.140625" customWidth="1"/>
    <col min="7" max="7" width="13.5703125" hidden="1" customWidth="1"/>
    <col min="8" max="8" width="15.7109375" hidden="1" customWidth="1"/>
    <col min="9" max="9" width="15.85546875" customWidth="1"/>
    <col min="10" max="10" width="9" hidden="1" customWidth="1"/>
    <col min="11" max="11" width="14" hidden="1" customWidth="1"/>
    <col min="12" max="14" width="9" hidden="1" customWidth="1"/>
    <col min="16" max="16" width="9.140625" customWidth="1"/>
  </cols>
  <sheetData>
    <row r="1" spans="1:14" ht="39.75" customHeight="1">
      <c r="A1" s="21"/>
      <c r="B1" s="21"/>
      <c r="C1" s="21"/>
      <c r="D1" s="21"/>
      <c r="E1" s="21"/>
      <c r="F1" s="21"/>
      <c r="G1" s="21"/>
      <c r="H1" s="21"/>
      <c r="I1" s="21"/>
    </row>
    <row r="2" spans="1:14" ht="28.5" customHeight="1">
      <c r="A2" s="22"/>
      <c r="B2" s="23"/>
      <c r="C2" s="23"/>
      <c r="D2" s="23"/>
      <c r="E2" s="23"/>
      <c r="F2" s="23"/>
      <c r="G2" s="23"/>
      <c r="H2" s="23"/>
      <c r="I2" s="24"/>
    </row>
    <row r="3" spans="1:14" ht="28.5" customHeight="1">
      <c r="A3" s="1"/>
      <c r="B3" s="1"/>
      <c r="C3" s="1">
        <v>105</v>
      </c>
      <c r="D3" s="1" t="s">
        <v>0</v>
      </c>
      <c r="E3" s="1" t="s">
        <v>1</v>
      </c>
      <c r="F3" s="1"/>
      <c r="G3" s="2" t="s">
        <v>2</v>
      </c>
      <c r="H3" s="3" t="s">
        <v>3</v>
      </c>
      <c r="I3" s="18"/>
    </row>
    <row r="4" spans="1:14" ht="28.5" customHeight="1">
      <c r="A4" s="1"/>
      <c r="B4" s="1"/>
      <c r="C4" s="1" t="s">
        <v>4</v>
      </c>
      <c r="D4" s="1" t="s">
        <v>4</v>
      </c>
      <c r="E4" s="1" t="s">
        <v>4</v>
      </c>
      <c r="F4" s="1" t="s">
        <v>5</v>
      </c>
      <c r="G4" s="2" t="s">
        <v>5</v>
      </c>
      <c r="H4" s="3" t="s">
        <v>5</v>
      </c>
      <c r="I4" s="18" t="s">
        <v>5</v>
      </c>
    </row>
    <row r="5" spans="1:14">
      <c r="A5" s="4">
        <v>1</v>
      </c>
      <c r="B5" s="4" t="s">
        <v>6</v>
      </c>
      <c r="C5" s="5">
        <f>D5*105</f>
        <v>630.63</v>
      </c>
      <c r="D5" s="5">
        <f>E5*21</f>
        <v>6.0060000000000002</v>
      </c>
      <c r="E5" s="6">
        <v>0.28599999999999998</v>
      </c>
      <c r="F5" s="1">
        <v>51.71</v>
      </c>
      <c r="G5" s="7">
        <f>D5*F5</f>
        <v>310.57026000000002</v>
      </c>
      <c r="H5" s="8">
        <f>E5*F5</f>
        <v>14.789059999999999</v>
      </c>
      <c r="I5" s="19">
        <f>C5*F5</f>
        <v>32609.8773</v>
      </c>
      <c r="J5" s="20">
        <f>E5</f>
        <v>0.28599999999999998</v>
      </c>
      <c r="L5">
        <f>J5*54</f>
        <v>15.444000000000001</v>
      </c>
      <c r="M5">
        <f>L5*7</f>
        <v>108.108</v>
      </c>
      <c r="N5">
        <f>M5*F5</f>
        <v>5590.2646800000002</v>
      </c>
    </row>
    <row r="6" spans="1:14">
      <c r="A6" s="4">
        <v>2</v>
      </c>
      <c r="B6" s="4" t="s">
        <v>7</v>
      </c>
      <c r="C6" s="5">
        <f t="shared" ref="C6:C46" si="0">D6*105</f>
        <v>26.46</v>
      </c>
      <c r="D6" s="5">
        <f>E6*21</f>
        <v>0.252</v>
      </c>
      <c r="E6" s="6">
        <v>1.2E-2</v>
      </c>
      <c r="F6" s="1">
        <v>65.53</v>
      </c>
      <c r="G6" s="7">
        <f>D6*F6</f>
        <v>16.513559999999998</v>
      </c>
      <c r="H6" s="8">
        <f t="shared" ref="H6:H46" si="1">E6*F6</f>
        <v>0.78635999999999995</v>
      </c>
      <c r="I6" s="19">
        <f>C6*F6</f>
        <v>1733.9238</v>
      </c>
      <c r="J6" s="20">
        <f t="shared" ref="J6:J46" si="2">E6</f>
        <v>1.2E-2</v>
      </c>
      <c r="L6">
        <f t="shared" ref="L6:L46" si="3">J6*54</f>
        <v>0.64800000000000002</v>
      </c>
      <c r="M6">
        <f t="shared" ref="M6:M46" si="4">L6*7</f>
        <v>4.5359999999999996</v>
      </c>
      <c r="N6">
        <f t="shared" ref="N6:N46" si="5">M6*F6</f>
        <v>297.24408</v>
      </c>
    </row>
    <row r="7" spans="1:14">
      <c r="A7" s="4">
        <v>3</v>
      </c>
      <c r="B7" s="4" t="s">
        <v>8</v>
      </c>
      <c r="C7" s="5">
        <f t="shared" si="0"/>
        <v>0</v>
      </c>
      <c r="D7" s="5"/>
      <c r="E7" s="6"/>
      <c r="F7" s="1"/>
      <c r="G7" s="7">
        <f t="shared" ref="G7:G46" si="6">D7*F7</f>
        <v>0</v>
      </c>
      <c r="H7" s="8">
        <f t="shared" si="1"/>
        <v>0</v>
      </c>
      <c r="I7" s="19"/>
      <c r="J7" s="20">
        <f t="shared" si="2"/>
        <v>0</v>
      </c>
      <c r="L7">
        <f t="shared" si="3"/>
        <v>0</v>
      </c>
      <c r="M7">
        <f t="shared" si="4"/>
        <v>0</v>
      </c>
      <c r="N7">
        <f t="shared" si="5"/>
        <v>0</v>
      </c>
    </row>
    <row r="8" spans="1:14">
      <c r="A8" s="4"/>
      <c r="B8" s="9" t="s">
        <v>9</v>
      </c>
      <c r="C8" s="5">
        <f t="shared" si="0"/>
        <v>17.64</v>
      </c>
      <c r="D8" s="5">
        <f t="shared" ref="D8:D13" si="7">E8*21</f>
        <v>0.16800000000000001</v>
      </c>
      <c r="E8" s="6">
        <v>8.0000000000000002E-3</v>
      </c>
      <c r="F8" s="1">
        <v>112.74</v>
      </c>
      <c r="G8" s="7">
        <f t="shared" si="6"/>
        <v>18.94032</v>
      </c>
      <c r="H8" s="8">
        <f t="shared" si="1"/>
        <v>0.90192000000000005</v>
      </c>
      <c r="I8" s="19">
        <f t="shared" ref="I8:I13" si="8">C8*F8</f>
        <v>1988.7336</v>
      </c>
      <c r="J8" s="20">
        <f t="shared" si="2"/>
        <v>8.0000000000000002E-3</v>
      </c>
      <c r="L8">
        <f t="shared" si="3"/>
        <v>0.432</v>
      </c>
      <c r="M8">
        <f t="shared" si="4"/>
        <v>3.024</v>
      </c>
      <c r="N8">
        <f t="shared" si="5"/>
        <v>340.92576000000003</v>
      </c>
    </row>
    <row r="9" spans="1:14">
      <c r="A9" s="4"/>
      <c r="B9" s="9" t="s">
        <v>10</v>
      </c>
      <c r="C9" s="5">
        <f t="shared" si="0"/>
        <v>39.69</v>
      </c>
      <c r="D9" s="5">
        <f t="shared" si="7"/>
        <v>0.378</v>
      </c>
      <c r="E9" s="6">
        <v>1.7999999999999999E-2</v>
      </c>
      <c r="F9" s="1">
        <v>177.05</v>
      </c>
      <c r="G9" s="7">
        <f t="shared" si="6"/>
        <v>66.924899999999994</v>
      </c>
      <c r="H9" s="8">
        <f t="shared" si="1"/>
        <v>3.1869000000000001</v>
      </c>
      <c r="I9" s="19">
        <f t="shared" si="8"/>
        <v>7027.1144999999997</v>
      </c>
      <c r="J9" s="20">
        <f t="shared" si="2"/>
        <v>1.7999999999999999E-2</v>
      </c>
      <c r="L9">
        <f t="shared" si="3"/>
        <v>0.97199999999999998</v>
      </c>
      <c r="M9">
        <f t="shared" si="4"/>
        <v>6.8040000000000003</v>
      </c>
      <c r="N9">
        <f t="shared" si="5"/>
        <v>1204.6482000000001</v>
      </c>
    </row>
    <row r="10" spans="1:14">
      <c r="A10" s="4"/>
      <c r="B10" s="9" t="s">
        <v>11</v>
      </c>
      <c r="C10" s="5">
        <f t="shared" si="0"/>
        <v>39.69</v>
      </c>
      <c r="D10" s="5">
        <f t="shared" si="7"/>
        <v>0.378</v>
      </c>
      <c r="E10" s="6">
        <v>1.7999999999999999E-2</v>
      </c>
      <c r="F10" s="1">
        <v>149.04</v>
      </c>
      <c r="G10" s="7">
        <f t="shared" si="6"/>
        <v>56.337119999999999</v>
      </c>
      <c r="H10" s="8">
        <f t="shared" si="1"/>
        <v>2.6827200000000002</v>
      </c>
      <c r="I10" s="19">
        <f t="shared" si="8"/>
        <v>5915.3976000000002</v>
      </c>
      <c r="J10" s="20">
        <f t="shared" si="2"/>
        <v>1.7999999999999999E-2</v>
      </c>
      <c r="L10">
        <f t="shared" si="3"/>
        <v>0.97199999999999998</v>
      </c>
      <c r="M10">
        <f t="shared" si="4"/>
        <v>6.8040000000000003</v>
      </c>
      <c r="N10">
        <f t="shared" si="5"/>
        <v>1014.06816</v>
      </c>
    </row>
    <row r="11" spans="1:14">
      <c r="A11" s="4"/>
      <c r="B11" s="9" t="s">
        <v>12</v>
      </c>
      <c r="C11" s="5">
        <f t="shared" si="0"/>
        <v>19.844999999999999</v>
      </c>
      <c r="D11" s="5">
        <f t="shared" si="7"/>
        <v>0.189</v>
      </c>
      <c r="E11" s="6">
        <v>8.9999999999999993E-3</v>
      </c>
      <c r="F11" s="1">
        <v>62.24</v>
      </c>
      <c r="G11" s="7">
        <f t="shared" si="6"/>
        <v>11.76336</v>
      </c>
      <c r="H11" s="8">
        <f t="shared" si="1"/>
        <v>0.56015999999999999</v>
      </c>
      <c r="I11" s="19">
        <f t="shared" si="8"/>
        <v>1235.1528000000001</v>
      </c>
      <c r="J11" s="20">
        <f t="shared" si="2"/>
        <v>8.9999999999999993E-3</v>
      </c>
      <c r="L11">
        <f t="shared" si="3"/>
        <v>0.48599999999999999</v>
      </c>
      <c r="M11">
        <f t="shared" si="4"/>
        <v>3.4020000000000001</v>
      </c>
      <c r="N11">
        <f t="shared" si="5"/>
        <v>211.74047999999999</v>
      </c>
    </row>
    <row r="12" spans="1:14">
      <c r="A12" s="4"/>
      <c r="B12" s="9" t="s">
        <v>13</v>
      </c>
      <c r="C12" s="5">
        <f t="shared" si="0"/>
        <v>30.87</v>
      </c>
      <c r="D12" s="5">
        <f t="shared" si="7"/>
        <v>0.29399999999999998</v>
      </c>
      <c r="E12" s="6">
        <v>1.4E-2</v>
      </c>
      <c r="F12" s="1">
        <v>144.09</v>
      </c>
      <c r="G12" s="7">
        <f t="shared" si="6"/>
        <v>42.362459999999999</v>
      </c>
      <c r="H12" s="8">
        <f t="shared" si="1"/>
        <v>2.0172599999999998</v>
      </c>
      <c r="I12" s="19">
        <f t="shared" si="8"/>
        <v>4448.0582999999997</v>
      </c>
      <c r="J12" s="20">
        <f t="shared" si="2"/>
        <v>1.4E-2</v>
      </c>
      <c r="L12">
        <f t="shared" si="3"/>
        <v>0.75600000000000001</v>
      </c>
      <c r="M12">
        <f t="shared" si="4"/>
        <v>5.2919999999999998</v>
      </c>
      <c r="N12">
        <f t="shared" si="5"/>
        <v>762.52427999999998</v>
      </c>
    </row>
    <row r="13" spans="1:14">
      <c r="A13" s="4"/>
      <c r="B13" s="9" t="s">
        <v>14</v>
      </c>
      <c r="C13" s="5">
        <f t="shared" si="0"/>
        <v>30.87</v>
      </c>
      <c r="D13" s="5">
        <f t="shared" si="7"/>
        <v>0.29399999999999998</v>
      </c>
      <c r="E13" s="6">
        <v>1.4E-2</v>
      </c>
      <c r="F13" s="1">
        <v>144.09</v>
      </c>
      <c r="G13" s="7">
        <f t="shared" si="6"/>
        <v>42.362459999999999</v>
      </c>
      <c r="H13" s="8">
        <f t="shared" si="1"/>
        <v>2.0172599999999998</v>
      </c>
      <c r="I13" s="19">
        <f t="shared" si="8"/>
        <v>4448.0582999999997</v>
      </c>
      <c r="J13" s="20">
        <f t="shared" si="2"/>
        <v>1.4E-2</v>
      </c>
      <c r="L13">
        <f t="shared" si="3"/>
        <v>0.75600000000000001</v>
      </c>
      <c r="M13">
        <f t="shared" si="4"/>
        <v>5.2919999999999998</v>
      </c>
      <c r="N13">
        <f t="shared" si="5"/>
        <v>762.52427999999998</v>
      </c>
    </row>
    <row r="14" spans="1:14">
      <c r="A14" s="4">
        <v>4</v>
      </c>
      <c r="B14" s="4" t="s">
        <v>15</v>
      </c>
      <c r="C14" s="5">
        <f t="shared" si="0"/>
        <v>0</v>
      </c>
      <c r="D14" s="5"/>
      <c r="E14" s="6"/>
      <c r="F14" s="10"/>
      <c r="G14" s="7">
        <f t="shared" si="6"/>
        <v>0</v>
      </c>
      <c r="H14" s="8">
        <f t="shared" si="1"/>
        <v>0</v>
      </c>
      <c r="I14" s="19"/>
      <c r="J14" s="20">
        <f t="shared" si="2"/>
        <v>0</v>
      </c>
      <c r="L14">
        <f t="shared" si="3"/>
        <v>0</v>
      </c>
      <c r="M14">
        <f t="shared" si="4"/>
        <v>0</v>
      </c>
      <c r="N14">
        <f t="shared" si="5"/>
        <v>0</v>
      </c>
    </row>
    <row r="15" spans="1:14">
      <c r="A15" s="4"/>
      <c r="B15" s="9" t="s">
        <v>16</v>
      </c>
      <c r="C15" s="5">
        <f t="shared" si="0"/>
        <v>74.97</v>
      </c>
      <c r="D15" s="5">
        <f>E15*21</f>
        <v>0.71399999999999997</v>
      </c>
      <c r="E15" s="6">
        <v>3.4000000000000002E-2</v>
      </c>
      <c r="F15" s="1">
        <v>166.29</v>
      </c>
      <c r="G15" s="7">
        <f t="shared" si="6"/>
        <v>118.73106</v>
      </c>
      <c r="H15" s="8">
        <f t="shared" si="1"/>
        <v>5.6538599999999999</v>
      </c>
      <c r="I15" s="19">
        <f>C15*F15</f>
        <v>12466.7613</v>
      </c>
      <c r="J15" s="20">
        <f t="shared" si="2"/>
        <v>3.4000000000000002E-2</v>
      </c>
      <c r="L15">
        <f t="shared" si="3"/>
        <v>1.8360000000000001</v>
      </c>
      <c r="M15">
        <f t="shared" si="4"/>
        <v>12.852</v>
      </c>
      <c r="N15">
        <f t="shared" si="5"/>
        <v>2137.1590799999999</v>
      </c>
    </row>
    <row r="16" spans="1:14">
      <c r="A16" s="4">
        <v>5</v>
      </c>
      <c r="B16" s="4" t="s">
        <v>17</v>
      </c>
      <c r="C16" s="5">
        <f t="shared" si="0"/>
        <v>588.73500000000001</v>
      </c>
      <c r="D16" s="5">
        <f>E16*21</f>
        <v>5.6070000000000002</v>
      </c>
      <c r="E16" s="6">
        <v>0.26700000000000002</v>
      </c>
      <c r="F16" s="1">
        <v>72.95</v>
      </c>
      <c r="G16" s="7">
        <f t="shared" si="6"/>
        <v>409.03064999999998</v>
      </c>
      <c r="H16" s="8">
        <f t="shared" si="1"/>
        <v>19.477650000000001</v>
      </c>
      <c r="I16" s="19">
        <f>C16*F16</f>
        <v>42948.218249999998</v>
      </c>
      <c r="J16" s="20">
        <f t="shared" si="2"/>
        <v>0.26700000000000002</v>
      </c>
      <c r="L16">
        <f t="shared" si="3"/>
        <v>14.417999999999999</v>
      </c>
      <c r="M16">
        <f t="shared" si="4"/>
        <v>100.926</v>
      </c>
      <c r="N16">
        <f t="shared" si="5"/>
        <v>7362.5517</v>
      </c>
    </row>
    <row r="17" spans="1:14">
      <c r="A17" s="4">
        <v>6</v>
      </c>
      <c r="B17" s="4" t="s">
        <v>18</v>
      </c>
      <c r="C17" s="5">
        <f t="shared" si="0"/>
        <v>0</v>
      </c>
      <c r="D17" s="5"/>
      <c r="E17" s="6"/>
      <c r="F17" s="1"/>
      <c r="G17" s="7">
        <f t="shared" si="6"/>
        <v>0</v>
      </c>
      <c r="H17" s="8">
        <f t="shared" si="1"/>
        <v>0</v>
      </c>
      <c r="I17" s="19"/>
      <c r="J17" s="20">
        <f t="shared" si="2"/>
        <v>0</v>
      </c>
      <c r="L17">
        <f t="shared" si="3"/>
        <v>0</v>
      </c>
      <c r="M17">
        <f t="shared" si="4"/>
        <v>0</v>
      </c>
      <c r="N17">
        <f t="shared" si="5"/>
        <v>0</v>
      </c>
    </row>
    <row r="18" spans="1:14">
      <c r="A18" s="4"/>
      <c r="B18" s="9" t="s">
        <v>19</v>
      </c>
      <c r="C18" s="5">
        <f t="shared" si="0"/>
        <v>277.83</v>
      </c>
      <c r="D18" s="5">
        <f t="shared" ref="D18:D24" si="9">E18*21</f>
        <v>2.6459999999999999</v>
      </c>
      <c r="E18" s="6">
        <v>0.126</v>
      </c>
      <c r="F18" s="1">
        <v>59.76</v>
      </c>
      <c r="G18" s="7">
        <f t="shared" si="6"/>
        <v>158.12495999999999</v>
      </c>
      <c r="H18" s="8">
        <f t="shared" si="1"/>
        <v>7.5297599999999996</v>
      </c>
      <c r="I18" s="19">
        <f t="shared" ref="I18:I24" si="10">C18*F18</f>
        <v>16603.120800000001</v>
      </c>
      <c r="J18" s="20">
        <f t="shared" si="2"/>
        <v>0.126</v>
      </c>
      <c r="L18">
        <f t="shared" si="3"/>
        <v>6.8040000000000003</v>
      </c>
      <c r="M18">
        <f t="shared" si="4"/>
        <v>47.628</v>
      </c>
      <c r="N18">
        <f t="shared" si="5"/>
        <v>2846.24928</v>
      </c>
    </row>
    <row r="19" spans="1:14">
      <c r="A19" s="4"/>
      <c r="B19" s="9" t="s">
        <v>20</v>
      </c>
      <c r="C19" s="5">
        <f t="shared" si="0"/>
        <v>105.84</v>
      </c>
      <c r="D19" s="5">
        <f t="shared" si="9"/>
        <v>1.008</v>
      </c>
      <c r="E19" s="6">
        <v>4.8000000000000001E-2</v>
      </c>
      <c r="F19" s="1">
        <v>59.47</v>
      </c>
      <c r="G19" s="7">
        <f t="shared" si="6"/>
        <v>59.94576</v>
      </c>
      <c r="H19" s="8">
        <f t="shared" si="1"/>
        <v>2.8545600000000002</v>
      </c>
      <c r="I19" s="19">
        <f t="shared" si="10"/>
        <v>6294.3047999999999</v>
      </c>
      <c r="J19" s="20">
        <f t="shared" si="2"/>
        <v>4.8000000000000001E-2</v>
      </c>
      <c r="L19">
        <f t="shared" si="3"/>
        <v>2.5920000000000001</v>
      </c>
      <c r="M19">
        <f t="shared" si="4"/>
        <v>18.143999999999998</v>
      </c>
      <c r="N19">
        <f t="shared" si="5"/>
        <v>1079.02368</v>
      </c>
    </row>
    <row r="20" spans="1:14">
      <c r="A20" s="4"/>
      <c r="B20" s="9" t="s">
        <v>21</v>
      </c>
      <c r="C20" s="5">
        <f t="shared" si="0"/>
        <v>105.84</v>
      </c>
      <c r="D20" s="5">
        <f t="shared" si="9"/>
        <v>1.008</v>
      </c>
      <c r="E20" s="6">
        <v>4.8000000000000001E-2</v>
      </c>
      <c r="F20" s="1">
        <v>54.24</v>
      </c>
      <c r="G20" s="7">
        <f t="shared" si="6"/>
        <v>54.673920000000003</v>
      </c>
      <c r="H20" s="8">
        <f t="shared" si="1"/>
        <v>2.6035200000000001</v>
      </c>
      <c r="I20" s="19">
        <f t="shared" si="10"/>
        <v>5740.7615999999998</v>
      </c>
      <c r="J20" s="20">
        <f t="shared" si="2"/>
        <v>4.8000000000000001E-2</v>
      </c>
      <c r="L20">
        <f t="shared" si="3"/>
        <v>2.5920000000000001</v>
      </c>
      <c r="M20">
        <f t="shared" si="4"/>
        <v>18.143999999999998</v>
      </c>
      <c r="N20">
        <f t="shared" si="5"/>
        <v>984.13055999999995</v>
      </c>
    </row>
    <row r="21" spans="1:14">
      <c r="A21" s="4"/>
      <c r="B21" s="9" t="s">
        <v>22</v>
      </c>
      <c r="C21" s="5">
        <f t="shared" si="0"/>
        <v>127.89</v>
      </c>
      <c r="D21" s="5">
        <f t="shared" si="9"/>
        <v>1.218</v>
      </c>
      <c r="E21" s="6">
        <v>5.8000000000000003E-2</v>
      </c>
      <c r="F21" s="11">
        <v>54.79</v>
      </c>
      <c r="G21" s="7">
        <f t="shared" si="6"/>
        <v>66.734219999999993</v>
      </c>
      <c r="H21" s="8">
        <f t="shared" si="1"/>
        <v>3.1778200000000001</v>
      </c>
      <c r="I21" s="19">
        <f t="shared" si="10"/>
        <v>7007.0931</v>
      </c>
      <c r="J21" s="20">
        <f t="shared" si="2"/>
        <v>5.8000000000000003E-2</v>
      </c>
      <c r="L21">
        <f t="shared" si="3"/>
        <v>3.1320000000000001</v>
      </c>
      <c r="M21">
        <f t="shared" si="4"/>
        <v>21.923999999999999</v>
      </c>
      <c r="N21">
        <f t="shared" si="5"/>
        <v>1201.21596</v>
      </c>
    </row>
    <row r="22" spans="1:14">
      <c r="A22" s="4"/>
      <c r="B22" s="9" t="s">
        <v>23</v>
      </c>
      <c r="C22" s="5">
        <f t="shared" si="0"/>
        <v>105.84</v>
      </c>
      <c r="D22" s="5">
        <f t="shared" si="9"/>
        <v>1.008</v>
      </c>
      <c r="E22" s="6">
        <v>4.8000000000000001E-2</v>
      </c>
      <c r="F22" s="1">
        <v>269.58</v>
      </c>
      <c r="G22" s="7">
        <f t="shared" si="6"/>
        <v>271.73664000000002</v>
      </c>
      <c r="H22" s="8">
        <f t="shared" si="1"/>
        <v>12.93984</v>
      </c>
      <c r="I22" s="19">
        <f t="shared" si="10"/>
        <v>28532.3472</v>
      </c>
      <c r="J22" s="20">
        <f t="shared" si="2"/>
        <v>4.8000000000000001E-2</v>
      </c>
      <c r="L22">
        <f t="shared" si="3"/>
        <v>2.5920000000000001</v>
      </c>
      <c r="M22">
        <f t="shared" si="4"/>
        <v>18.143999999999998</v>
      </c>
      <c r="N22">
        <f t="shared" si="5"/>
        <v>4891.2595199999996</v>
      </c>
    </row>
    <row r="23" spans="1:14">
      <c r="A23" s="4"/>
      <c r="B23" s="9" t="s">
        <v>24</v>
      </c>
      <c r="C23" s="5">
        <f t="shared" si="0"/>
        <v>154.35</v>
      </c>
      <c r="D23" s="5">
        <f t="shared" si="9"/>
        <v>1.47</v>
      </c>
      <c r="E23" s="6">
        <v>7.0000000000000007E-2</v>
      </c>
      <c r="F23" s="1">
        <v>303.57</v>
      </c>
      <c r="G23" s="7">
        <f t="shared" si="6"/>
        <v>446.24790000000002</v>
      </c>
      <c r="H23" s="8">
        <f t="shared" si="1"/>
        <v>21.2499</v>
      </c>
      <c r="I23" s="19">
        <f t="shared" si="10"/>
        <v>46856.029499999997</v>
      </c>
      <c r="J23" s="20">
        <f t="shared" si="2"/>
        <v>7.0000000000000007E-2</v>
      </c>
      <c r="L23">
        <f t="shared" si="3"/>
        <v>3.78</v>
      </c>
      <c r="M23">
        <f t="shared" si="4"/>
        <v>26.46</v>
      </c>
      <c r="N23">
        <f t="shared" si="5"/>
        <v>8032.4621999999999</v>
      </c>
    </row>
    <row r="24" spans="1:14">
      <c r="A24" s="4"/>
      <c r="B24" s="9" t="s">
        <v>25</v>
      </c>
      <c r="C24" s="5">
        <f t="shared" si="0"/>
        <v>15.435</v>
      </c>
      <c r="D24" s="5">
        <f t="shared" si="9"/>
        <v>0.14699999999999999</v>
      </c>
      <c r="E24" s="6">
        <v>7.0000000000000001E-3</v>
      </c>
      <c r="F24" s="1">
        <v>412.15</v>
      </c>
      <c r="G24" s="7">
        <f t="shared" si="6"/>
        <v>60.58605</v>
      </c>
      <c r="H24" s="8">
        <f t="shared" si="1"/>
        <v>2.8850500000000001</v>
      </c>
      <c r="I24" s="19">
        <f t="shared" si="10"/>
        <v>6361.5352499999999</v>
      </c>
      <c r="J24" s="20">
        <f t="shared" si="2"/>
        <v>7.0000000000000001E-3</v>
      </c>
      <c r="L24">
        <f t="shared" si="3"/>
        <v>0.378</v>
      </c>
      <c r="M24">
        <f t="shared" si="4"/>
        <v>2.6459999999999999</v>
      </c>
      <c r="N24">
        <f t="shared" si="5"/>
        <v>1090.5489</v>
      </c>
    </row>
    <row r="25" spans="1:14">
      <c r="A25" s="4">
        <v>7</v>
      </c>
      <c r="B25" s="4" t="s">
        <v>26</v>
      </c>
      <c r="C25" s="5">
        <f t="shared" si="0"/>
        <v>0</v>
      </c>
      <c r="D25" s="5"/>
      <c r="E25" s="6"/>
      <c r="F25" s="1"/>
      <c r="G25" s="7">
        <f t="shared" si="6"/>
        <v>0</v>
      </c>
      <c r="H25" s="8">
        <f t="shared" si="1"/>
        <v>0</v>
      </c>
      <c r="I25" s="19"/>
      <c r="J25" s="20">
        <f t="shared" si="2"/>
        <v>0</v>
      </c>
      <c r="L25">
        <f t="shared" si="3"/>
        <v>0</v>
      </c>
      <c r="M25">
        <f t="shared" si="4"/>
        <v>0</v>
      </c>
      <c r="N25">
        <f t="shared" si="5"/>
        <v>0</v>
      </c>
    </row>
    <row r="26" spans="1:14">
      <c r="A26" s="4"/>
      <c r="B26" s="9" t="s">
        <v>27</v>
      </c>
      <c r="C26" s="5">
        <f t="shared" si="0"/>
        <v>127.89</v>
      </c>
      <c r="D26" s="5">
        <f t="shared" ref="D26:D39" si="11">E26*21</f>
        <v>1.218</v>
      </c>
      <c r="E26" s="6">
        <v>5.8000000000000003E-2</v>
      </c>
      <c r="F26" s="1">
        <v>152.06</v>
      </c>
      <c r="G26" s="7">
        <f t="shared" si="6"/>
        <v>185.20908</v>
      </c>
      <c r="H26" s="8">
        <f t="shared" si="1"/>
        <v>8.8194800000000004</v>
      </c>
      <c r="I26" s="19">
        <f t="shared" ref="I26:I39" si="12">C26*F26</f>
        <v>19446.953399999999</v>
      </c>
      <c r="J26" s="20">
        <f t="shared" si="2"/>
        <v>5.8000000000000003E-2</v>
      </c>
      <c r="L26">
        <f t="shared" si="3"/>
        <v>3.1320000000000001</v>
      </c>
      <c r="M26">
        <f t="shared" si="4"/>
        <v>21.923999999999999</v>
      </c>
      <c r="N26">
        <f t="shared" si="5"/>
        <v>3333.7634400000002</v>
      </c>
    </row>
    <row r="27" spans="1:14">
      <c r="A27" s="4"/>
      <c r="B27" s="9" t="s">
        <v>28</v>
      </c>
      <c r="C27" s="5">
        <f t="shared" si="0"/>
        <v>125.685</v>
      </c>
      <c r="D27" s="5">
        <f t="shared" si="11"/>
        <v>1.1970000000000001</v>
      </c>
      <c r="E27" s="6">
        <v>5.7000000000000002E-2</v>
      </c>
      <c r="F27" s="1">
        <v>208</v>
      </c>
      <c r="G27" s="7">
        <f t="shared" si="6"/>
        <v>248.976</v>
      </c>
      <c r="H27" s="8">
        <f t="shared" si="1"/>
        <v>11.856</v>
      </c>
      <c r="I27" s="19">
        <f t="shared" si="12"/>
        <v>26142.48</v>
      </c>
      <c r="J27" s="20">
        <f t="shared" si="2"/>
        <v>5.7000000000000002E-2</v>
      </c>
      <c r="L27">
        <f t="shared" si="3"/>
        <v>3.0779999999999998</v>
      </c>
      <c r="M27">
        <f t="shared" si="4"/>
        <v>21.545999999999999</v>
      </c>
      <c r="N27">
        <f t="shared" si="5"/>
        <v>4481.5680000000002</v>
      </c>
    </row>
    <row r="28" spans="1:14">
      <c r="A28" s="4">
        <v>8</v>
      </c>
      <c r="B28" s="4" t="s">
        <v>29</v>
      </c>
      <c r="C28" s="5">
        <f t="shared" si="0"/>
        <v>39.69</v>
      </c>
      <c r="D28" s="5">
        <f t="shared" si="11"/>
        <v>0.378</v>
      </c>
      <c r="E28" s="6">
        <v>1.7999999999999999E-2</v>
      </c>
      <c r="F28" s="1">
        <v>630.87</v>
      </c>
      <c r="G28" s="7">
        <f t="shared" si="6"/>
        <v>238.46886000000001</v>
      </c>
      <c r="H28" s="8">
        <f t="shared" si="1"/>
        <v>11.35566</v>
      </c>
      <c r="I28" s="19">
        <f t="shared" si="12"/>
        <v>25039.230299999999</v>
      </c>
      <c r="J28" s="20">
        <f t="shared" si="2"/>
        <v>1.7999999999999999E-2</v>
      </c>
      <c r="L28">
        <f t="shared" si="3"/>
        <v>0.97199999999999998</v>
      </c>
      <c r="M28">
        <f t="shared" si="4"/>
        <v>6.8040000000000003</v>
      </c>
      <c r="N28">
        <f t="shared" si="5"/>
        <v>4292.43948</v>
      </c>
    </row>
    <row r="29" spans="1:14">
      <c r="A29" s="4">
        <v>9</v>
      </c>
      <c r="B29" s="4" t="s">
        <v>30</v>
      </c>
      <c r="C29" s="5">
        <f t="shared" si="0"/>
        <v>147.73500000000001</v>
      </c>
      <c r="D29" s="5">
        <f t="shared" si="11"/>
        <v>1.407</v>
      </c>
      <c r="E29" s="6">
        <v>6.7000000000000004E-2</v>
      </c>
      <c r="F29" s="1">
        <v>96.96</v>
      </c>
      <c r="G29" s="7">
        <f t="shared" si="6"/>
        <v>136.42272</v>
      </c>
      <c r="H29" s="8">
        <f t="shared" si="1"/>
        <v>6.4963199999999999</v>
      </c>
      <c r="I29" s="19">
        <f t="shared" si="12"/>
        <v>14324.3856</v>
      </c>
      <c r="J29" s="20">
        <f t="shared" si="2"/>
        <v>6.7000000000000004E-2</v>
      </c>
      <c r="L29">
        <f t="shared" si="3"/>
        <v>3.6179999999999999</v>
      </c>
      <c r="M29">
        <f t="shared" si="4"/>
        <v>25.326000000000001</v>
      </c>
      <c r="N29">
        <f t="shared" si="5"/>
        <v>2455.60896</v>
      </c>
    </row>
    <row r="30" spans="1:14">
      <c r="A30" s="4">
        <v>10</v>
      </c>
      <c r="B30" s="4" t="s">
        <v>31</v>
      </c>
      <c r="C30" s="5">
        <f t="shared" si="0"/>
        <v>189.63</v>
      </c>
      <c r="D30" s="5">
        <f t="shared" si="11"/>
        <v>1.806</v>
      </c>
      <c r="E30" s="6">
        <v>8.5999999999999993E-2</v>
      </c>
      <c r="F30" s="12">
        <v>570</v>
      </c>
      <c r="G30" s="7">
        <f t="shared" si="6"/>
        <v>1029.42</v>
      </c>
      <c r="H30" s="8">
        <f t="shared" si="1"/>
        <v>49.02</v>
      </c>
      <c r="I30" s="19">
        <f t="shared" si="12"/>
        <v>108089.1</v>
      </c>
      <c r="J30" s="20">
        <f t="shared" si="2"/>
        <v>8.5999999999999993E-2</v>
      </c>
      <c r="L30">
        <f t="shared" si="3"/>
        <v>4.6440000000000001</v>
      </c>
      <c r="M30">
        <f t="shared" si="4"/>
        <v>32.508000000000003</v>
      </c>
      <c r="N30">
        <f t="shared" si="5"/>
        <v>18529.560000000001</v>
      </c>
    </row>
    <row r="31" spans="1:14">
      <c r="A31" s="4">
        <v>11</v>
      </c>
      <c r="B31" s="4" t="s">
        <v>32</v>
      </c>
      <c r="C31" s="5">
        <f t="shared" si="0"/>
        <v>105.84</v>
      </c>
      <c r="D31" s="5">
        <f t="shared" si="11"/>
        <v>1.008</v>
      </c>
      <c r="E31" s="6">
        <v>4.8000000000000001E-2</v>
      </c>
      <c r="F31" s="12">
        <v>245.47</v>
      </c>
      <c r="G31" s="7">
        <f t="shared" si="6"/>
        <v>247.43376000000001</v>
      </c>
      <c r="H31" s="8">
        <f t="shared" si="1"/>
        <v>11.78256</v>
      </c>
      <c r="I31" s="19">
        <f t="shared" si="12"/>
        <v>25980.5448</v>
      </c>
      <c r="J31" s="20">
        <f t="shared" si="2"/>
        <v>4.8000000000000001E-2</v>
      </c>
      <c r="L31">
        <f t="shared" si="3"/>
        <v>2.5920000000000001</v>
      </c>
      <c r="M31">
        <f t="shared" si="4"/>
        <v>18.143999999999998</v>
      </c>
      <c r="N31">
        <f t="shared" si="5"/>
        <v>4453.8076799999999</v>
      </c>
    </row>
    <row r="32" spans="1:14">
      <c r="A32" s="4">
        <v>12</v>
      </c>
      <c r="B32" s="4" t="s">
        <v>33</v>
      </c>
      <c r="C32" s="5">
        <f t="shared" si="0"/>
        <v>125.685</v>
      </c>
      <c r="D32" s="5">
        <f t="shared" si="11"/>
        <v>1.1970000000000001</v>
      </c>
      <c r="E32" s="6">
        <v>5.7000000000000002E-2</v>
      </c>
      <c r="F32" s="12">
        <v>430.91</v>
      </c>
      <c r="G32" s="7">
        <f t="shared" si="6"/>
        <v>515.79926999999998</v>
      </c>
      <c r="H32" s="8">
        <f t="shared" si="1"/>
        <v>24.561869999999999</v>
      </c>
      <c r="I32" s="19">
        <f t="shared" si="12"/>
        <v>54158.923349999997</v>
      </c>
      <c r="J32" s="20">
        <f t="shared" si="2"/>
        <v>5.7000000000000002E-2</v>
      </c>
      <c r="L32">
        <f t="shared" si="3"/>
        <v>3.0779999999999998</v>
      </c>
      <c r="M32">
        <f t="shared" si="4"/>
        <v>21.545999999999999</v>
      </c>
      <c r="N32">
        <f t="shared" si="5"/>
        <v>9284.3868600000005</v>
      </c>
    </row>
    <row r="33" spans="1:14">
      <c r="A33" s="4">
        <v>13</v>
      </c>
      <c r="B33" s="4" t="s">
        <v>34</v>
      </c>
      <c r="C33" s="5">
        <f t="shared" si="0"/>
        <v>377.05500000000001</v>
      </c>
      <c r="D33" s="5">
        <f t="shared" si="11"/>
        <v>3.5910000000000002</v>
      </c>
      <c r="E33" s="6">
        <v>0.17100000000000001</v>
      </c>
      <c r="F33" s="13">
        <v>112.72</v>
      </c>
      <c r="G33" s="7">
        <f t="shared" si="6"/>
        <v>404.77751999999998</v>
      </c>
      <c r="H33" s="8">
        <f t="shared" si="1"/>
        <v>19.275120000000001</v>
      </c>
      <c r="I33" s="19">
        <f t="shared" si="12"/>
        <v>42501.639600000002</v>
      </c>
      <c r="J33" s="20">
        <f t="shared" si="2"/>
        <v>0.17100000000000001</v>
      </c>
      <c r="L33">
        <f t="shared" si="3"/>
        <v>9.234</v>
      </c>
      <c r="M33">
        <f t="shared" si="4"/>
        <v>64.638000000000005</v>
      </c>
      <c r="N33">
        <f t="shared" si="5"/>
        <v>7285.9953599999999</v>
      </c>
    </row>
    <row r="34" spans="1:14">
      <c r="A34" s="4">
        <v>14</v>
      </c>
      <c r="B34" s="4" t="s">
        <v>35</v>
      </c>
      <c r="C34" s="5">
        <f t="shared" si="0"/>
        <v>30.87</v>
      </c>
      <c r="D34" s="5">
        <f t="shared" si="11"/>
        <v>0.29399999999999998</v>
      </c>
      <c r="E34" s="6">
        <v>1.4E-2</v>
      </c>
      <c r="F34" s="1">
        <v>720.48</v>
      </c>
      <c r="G34" s="7">
        <f t="shared" si="6"/>
        <v>211.82112000000001</v>
      </c>
      <c r="H34" s="8">
        <f t="shared" si="1"/>
        <v>10.08672</v>
      </c>
      <c r="I34" s="19">
        <f t="shared" si="12"/>
        <v>22241.2176</v>
      </c>
      <c r="J34" s="20">
        <f t="shared" si="2"/>
        <v>1.4E-2</v>
      </c>
      <c r="L34">
        <f t="shared" si="3"/>
        <v>0.75600000000000001</v>
      </c>
      <c r="M34">
        <f t="shared" si="4"/>
        <v>5.2919999999999998</v>
      </c>
      <c r="N34">
        <f t="shared" si="5"/>
        <v>3812.7801599999998</v>
      </c>
    </row>
    <row r="35" spans="1:14">
      <c r="A35" s="4">
        <v>15</v>
      </c>
      <c r="B35" s="4" t="s">
        <v>36</v>
      </c>
      <c r="C35" s="5">
        <f t="shared" si="0"/>
        <v>22.05</v>
      </c>
      <c r="D35" s="5">
        <f t="shared" si="11"/>
        <v>0.21</v>
      </c>
      <c r="E35" s="6">
        <v>0.01</v>
      </c>
      <c r="F35" s="1">
        <v>436.71</v>
      </c>
      <c r="G35" s="7">
        <f t="shared" si="6"/>
        <v>91.709100000000007</v>
      </c>
      <c r="H35" s="8">
        <f t="shared" si="1"/>
        <v>4.3670999999999998</v>
      </c>
      <c r="I35" s="19">
        <f t="shared" si="12"/>
        <v>9629.4555</v>
      </c>
      <c r="J35" s="20">
        <f t="shared" si="2"/>
        <v>0.01</v>
      </c>
      <c r="L35">
        <f t="shared" si="3"/>
        <v>0.54</v>
      </c>
      <c r="M35">
        <f t="shared" si="4"/>
        <v>3.78</v>
      </c>
      <c r="N35">
        <f t="shared" si="5"/>
        <v>1650.7637999999999</v>
      </c>
    </row>
    <row r="36" spans="1:14">
      <c r="A36" s="4">
        <v>16</v>
      </c>
      <c r="B36" s="4" t="s">
        <v>37</v>
      </c>
      <c r="C36" s="5">
        <f t="shared" si="0"/>
        <v>63.945</v>
      </c>
      <c r="D36" s="5">
        <f t="shared" si="11"/>
        <v>0.60899999999999999</v>
      </c>
      <c r="E36" s="6">
        <v>2.9000000000000001E-2</v>
      </c>
      <c r="F36" s="11">
        <v>1249.0899999999999</v>
      </c>
      <c r="G36" s="7">
        <f t="shared" si="6"/>
        <v>760.69581000000005</v>
      </c>
      <c r="H36" s="8">
        <f t="shared" si="1"/>
        <v>36.223610000000001</v>
      </c>
      <c r="I36" s="19">
        <f t="shared" si="12"/>
        <v>79873.06005</v>
      </c>
      <c r="J36" s="20">
        <f t="shared" si="2"/>
        <v>2.9000000000000001E-2</v>
      </c>
      <c r="L36">
        <f t="shared" si="3"/>
        <v>1.5660000000000001</v>
      </c>
      <c r="M36">
        <f t="shared" si="4"/>
        <v>10.962</v>
      </c>
      <c r="N36">
        <f t="shared" si="5"/>
        <v>13692.524579999999</v>
      </c>
    </row>
    <row r="37" spans="1:14">
      <c r="A37" s="4">
        <v>17</v>
      </c>
      <c r="B37" s="4" t="s">
        <v>38</v>
      </c>
      <c r="C37" s="5">
        <f t="shared" si="0"/>
        <v>35.28</v>
      </c>
      <c r="D37" s="5">
        <f t="shared" si="11"/>
        <v>0.33600000000000002</v>
      </c>
      <c r="E37" s="6">
        <v>1.6E-2</v>
      </c>
      <c r="F37" s="1">
        <v>159.80000000000001</v>
      </c>
      <c r="G37" s="7">
        <f t="shared" si="6"/>
        <v>53.692799999999998</v>
      </c>
      <c r="H37" s="8">
        <f t="shared" si="1"/>
        <v>2.5568</v>
      </c>
      <c r="I37" s="19">
        <f t="shared" si="12"/>
        <v>5637.7439999999997</v>
      </c>
      <c r="J37" s="20">
        <f t="shared" si="2"/>
        <v>1.6E-2</v>
      </c>
      <c r="L37">
        <f t="shared" si="3"/>
        <v>0.86399999999999999</v>
      </c>
      <c r="M37">
        <f t="shared" si="4"/>
        <v>6.048</v>
      </c>
      <c r="N37">
        <f t="shared" si="5"/>
        <v>966.47040000000004</v>
      </c>
    </row>
    <row r="38" spans="1:14">
      <c r="A38" s="4">
        <v>18</v>
      </c>
      <c r="B38" s="4" t="s">
        <v>39</v>
      </c>
      <c r="C38" s="5">
        <f t="shared" si="0"/>
        <v>630.63</v>
      </c>
      <c r="D38" s="5">
        <f t="shared" si="11"/>
        <v>6.0060000000000002</v>
      </c>
      <c r="E38" s="6">
        <v>0.28599999999999998</v>
      </c>
      <c r="F38" s="1">
        <v>10.62</v>
      </c>
      <c r="G38" s="7">
        <f t="shared" si="6"/>
        <v>63.783720000000002</v>
      </c>
      <c r="H38" s="8">
        <f t="shared" si="1"/>
        <v>3.0373199999999998</v>
      </c>
      <c r="I38" s="19">
        <f t="shared" si="12"/>
        <v>6697.2906000000003</v>
      </c>
      <c r="J38" s="20">
        <f t="shared" si="2"/>
        <v>0.28599999999999998</v>
      </c>
      <c r="L38">
        <f t="shared" si="3"/>
        <v>15.444000000000001</v>
      </c>
      <c r="M38">
        <f t="shared" si="4"/>
        <v>108.108</v>
      </c>
      <c r="N38">
        <f t="shared" si="5"/>
        <v>1148.1069600000001</v>
      </c>
    </row>
    <row r="39" spans="1:14">
      <c r="A39" s="4">
        <v>19</v>
      </c>
      <c r="B39" s="4" t="s">
        <v>40</v>
      </c>
      <c r="C39" s="5">
        <f t="shared" si="0"/>
        <v>88.2</v>
      </c>
      <c r="D39" s="5">
        <f t="shared" si="11"/>
        <v>0.84</v>
      </c>
      <c r="E39" s="6">
        <v>0.04</v>
      </c>
      <c r="F39" s="1">
        <v>100.39</v>
      </c>
      <c r="G39" s="7">
        <f t="shared" si="6"/>
        <v>84.327600000000004</v>
      </c>
      <c r="H39" s="8">
        <f t="shared" si="1"/>
        <v>4.0156000000000001</v>
      </c>
      <c r="I39" s="19">
        <f t="shared" si="12"/>
        <v>8854.3979999999992</v>
      </c>
      <c r="J39" s="20">
        <f t="shared" si="2"/>
        <v>0.04</v>
      </c>
      <c r="L39">
        <f t="shared" si="3"/>
        <v>2.16</v>
      </c>
      <c r="M39">
        <f t="shared" si="4"/>
        <v>15.12</v>
      </c>
      <c r="N39">
        <f t="shared" si="5"/>
        <v>1517.8968</v>
      </c>
    </row>
    <row r="40" spans="1:14">
      <c r="A40" s="4">
        <v>20</v>
      </c>
      <c r="B40" s="4" t="s">
        <v>41</v>
      </c>
      <c r="C40" s="5">
        <f t="shared" si="0"/>
        <v>0</v>
      </c>
      <c r="D40" s="5"/>
      <c r="E40" s="6"/>
      <c r="F40" s="1"/>
      <c r="G40" s="7">
        <f t="shared" si="6"/>
        <v>0</v>
      </c>
      <c r="H40" s="8">
        <f t="shared" si="1"/>
        <v>0</v>
      </c>
      <c r="I40" s="19"/>
      <c r="J40" s="20">
        <f t="shared" si="2"/>
        <v>0</v>
      </c>
      <c r="L40">
        <f t="shared" si="3"/>
        <v>0</v>
      </c>
      <c r="M40">
        <f t="shared" si="4"/>
        <v>0</v>
      </c>
      <c r="N40">
        <f t="shared" si="5"/>
        <v>0</v>
      </c>
    </row>
    <row r="41" spans="1:14">
      <c r="A41" s="4"/>
      <c r="B41" s="9" t="s">
        <v>42</v>
      </c>
      <c r="C41" s="5">
        <f t="shared" si="0"/>
        <v>15.435</v>
      </c>
      <c r="D41" s="5">
        <f t="shared" ref="D41:D46" si="13">E41*21</f>
        <v>0.14699999999999999</v>
      </c>
      <c r="E41" s="6">
        <v>7.0000000000000001E-3</v>
      </c>
      <c r="F41" s="1">
        <v>251.39</v>
      </c>
      <c r="G41" s="7">
        <f t="shared" si="6"/>
        <v>36.954329999999999</v>
      </c>
      <c r="H41" s="8">
        <f t="shared" si="1"/>
        <v>1.75973</v>
      </c>
      <c r="I41" s="19">
        <f t="shared" ref="I41:I46" si="14">C41*F41</f>
        <v>3880.2046500000001</v>
      </c>
      <c r="J41" s="20">
        <f t="shared" si="2"/>
        <v>7.0000000000000001E-3</v>
      </c>
      <c r="L41">
        <f t="shared" si="3"/>
        <v>0.378</v>
      </c>
      <c r="M41">
        <f t="shared" si="4"/>
        <v>2.6459999999999999</v>
      </c>
      <c r="N41">
        <f t="shared" si="5"/>
        <v>665.17794000000004</v>
      </c>
    </row>
    <row r="42" spans="1:14">
      <c r="A42" s="4"/>
      <c r="B42" s="9" t="s">
        <v>43</v>
      </c>
      <c r="C42" s="5">
        <f t="shared" si="0"/>
        <v>15.435</v>
      </c>
      <c r="D42" s="5">
        <f t="shared" si="13"/>
        <v>0.14699999999999999</v>
      </c>
      <c r="E42" s="6">
        <v>7.0000000000000001E-3</v>
      </c>
      <c r="F42" s="14">
        <v>209.93</v>
      </c>
      <c r="G42" s="7">
        <f t="shared" si="6"/>
        <v>30.85971</v>
      </c>
      <c r="H42" s="8">
        <f t="shared" si="1"/>
        <v>1.4695100000000001</v>
      </c>
      <c r="I42" s="19">
        <f t="shared" si="14"/>
        <v>3240.26955</v>
      </c>
      <c r="J42" s="20">
        <f t="shared" si="2"/>
        <v>7.0000000000000001E-3</v>
      </c>
      <c r="L42">
        <f t="shared" si="3"/>
        <v>0.378</v>
      </c>
      <c r="M42">
        <f t="shared" si="4"/>
        <v>2.6459999999999999</v>
      </c>
      <c r="N42">
        <f t="shared" si="5"/>
        <v>555.47478000000001</v>
      </c>
    </row>
    <row r="43" spans="1:14">
      <c r="A43" s="4">
        <v>21</v>
      </c>
      <c r="B43" s="4" t="s">
        <v>44</v>
      </c>
      <c r="C43" s="5">
        <f t="shared" si="0"/>
        <v>4.41</v>
      </c>
      <c r="D43" s="5">
        <f t="shared" si="13"/>
        <v>4.2000000000000003E-2</v>
      </c>
      <c r="E43" s="6">
        <v>2E-3</v>
      </c>
      <c r="F43" s="1">
        <v>1287.33</v>
      </c>
      <c r="G43" s="7">
        <f t="shared" si="6"/>
        <v>54.067860000000003</v>
      </c>
      <c r="H43" s="8">
        <f t="shared" si="1"/>
        <v>2.5746600000000002</v>
      </c>
      <c r="I43" s="19">
        <f t="shared" si="14"/>
        <v>5677.1252999999997</v>
      </c>
      <c r="J43" s="20">
        <f t="shared" si="2"/>
        <v>2E-3</v>
      </c>
      <c r="L43">
        <f t="shared" si="3"/>
        <v>0.108</v>
      </c>
      <c r="M43">
        <f t="shared" si="4"/>
        <v>0.75600000000000001</v>
      </c>
      <c r="N43">
        <f t="shared" si="5"/>
        <v>973.22148000000004</v>
      </c>
    </row>
    <row r="44" spans="1:14">
      <c r="A44" s="4">
        <v>22</v>
      </c>
      <c r="B44" s="4" t="s">
        <v>45</v>
      </c>
      <c r="C44" s="5">
        <f t="shared" si="0"/>
        <v>4.41</v>
      </c>
      <c r="D44" s="5">
        <f t="shared" si="13"/>
        <v>4.2000000000000003E-2</v>
      </c>
      <c r="E44" s="6">
        <v>2E-3</v>
      </c>
      <c r="F44" s="1">
        <v>298.52999999999997</v>
      </c>
      <c r="G44" s="7">
        <f t="shared" si="6"/>
        <v>12.538259999999999</v>
      </c>
      <c r="H44" s="8">
        <f t="shared" si="1"/>
        <v>0.59706000000000004</v>
      </c>
      <c r="I44" s="19">
        <f t="shared" si="14"/>
        <v>1316.5173</v>
      </c>
      <c r="J44" s="20">
        <f t="shared" si="2"/>
        <v>2E-3</v>
      </c>
      <c r="L44">
        <f t="shared" si="3"/>
        <v>0.108</v>
      </c>
      <c r="M44">
        <f t="shared" si="4"/>
        <v>0.75600000000000001</v>
      </c>
      <c r="N44">
        <f t="shared" si="5"/>
        <v>225.68868000000001</v>
      </c>
    </row>
    <row r="45" spans="1:14">
      <c r="A45" s="4">
        <v>23</v>
      </c>
      <c r="B45" s="4" t="s">
        <v>46</v>
      </c>
      <c r="C45" s="5">
        <f t="shared" si="0"/>
        <v>39.69</v>
      </c>
      <c r="D45" s="5">
        <f t="shared" si="13"/>
        <v>0.378</v>
      </c>
      <c r="E45" s="6">
        <v>1.7999999999999999E-2</v>
      </c>
      <c r="F45" s="1">
        <v>27.04</v>
      </c>
      <c r="G45" s="7">
        <f t="shared" si="6"/>
        <v>10.221120000000001</v>
      </c>
      <c r="H45" s="8">
        <f t="shared" si="1"/>
        <v>0.48671999999999999</v>
      </c>
      <c r="I45" s="19">
        <f t="shared" si="14"/>
        <v>1073.2175999999999</v>
      </c>
      <c r="J45" s="20">
        <f t="shared" si="2"/>
        <v>1.7999999999999999E-2</v>
      </c>
      <c r="L45">
        <f t="shared" si="3"/>
        <v>0.97199999999999998</v>
      </c>
      <c r="M45">
        <f t="shared" si="4"/>
        <v>6.8040000000000003</v>
      </c>
      <c r="N45">
        <f t="shared" si="5"/>
        <v>183.98016000000001</v>
      </c>
    </row>
    <row r="46" spans="1:14">
      <c r="A46" s="4">
        <v>24</v>
      </c>
      <c r="B46" s="4" t="s">
        <v>47</v>
      </c>
      <c r="C46" s="5">
        <f t="shared" si="0"/>
        <v>4.41</v>
      </c>
      <c r="D46" s="5">
        <f t="shared" si="13"/>
        <v>4.2000000000000003E-2</v>
      </c>
      <c r="E46" s="6">
        <v>2E-3</v>
      </c>
      <c r="F46" s="1">
        <v>672.28</v>
      </c>
      <c r="G46" s="7">
        <f t="shared" si="6"/>
        <v>28.235759999999999</v>
      </c>
      <c r="H46" s="8">
        <f t="shared" si="1"/>
        <v>1.34456</v>
      </c>
      <c r="I46" s="19">
        <f t="shared" si="14"/>
        <v>2964.7548000000002</v>
      </c>
      <c r="J46" s="20">
        <f t="shared" si="2"/>
        <v>2E-3</v>
      </c>
      <c r="L46">
        <f t="shared" si="3"/>
        <v>0.108</v>
      </c>
      <c r="M46">
        <f t="shared" si="4"/>
        <v>0.75600000000000001</v>
      </c>
      <c r="N46">
        <f t="shared" si="5"/>
        <v>508.24367999999998</v>
      </c>
    </row>
    <row r="47" spans="1:14">
      <c r="C47" s="15">
        <f t="shared" ref="C47:I47" si="15">SUM(C5:C46)</f>
        <v>4586.3999999999996</v>
      </c>
      <c r="D47" s="15">
        <f t="shared" si="15"/>
        <v>43.68</v>
      </c>
      <c r="E47" s="15">
        <f t="shared" si="15"/>
        <v>2.08</v>
      </c>
      <c r="F47" s="15">
        <f t="shared" si="15"/>
        <v>10229.870000000001</v>
      </c>
      <c r="G47" s="15">
        <f t="shared" si="15"/>
        <v>6657</v>
      </c>
      <c r="H47" s="16">
        <f t="shared" si="15"/>
        <v>317</v>
      </c>
      <c r="I47" s="15">
        <f t="shared" si="15"/>
        <v>698985</v>
      </c>
    </row>
    <row r="48" spans="1:14">
      <c r="G48" s="17"/>
      <c r="H48" s="17"/>
      <c r="I48" s="17"/>
    </row>
  </sheetData>
  <mergeCells count="2">
    <mergeCell ref="A1:I1"/>
    <mergeCell ref="A2:I2"/>
  </mergeCells>
  <pageMargins left="0.7" right="0.7" top="0.75" bottom="0.75" header="0.3" footer="0.3"/>
  <pageSetup paperSize="9" scale="86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activeCell="I3" sqref="I3"/>
    </sheetView>
  </sheetViews>
  <sheetFormatPr defaultColWidth="9" defaultRowHeight="15"/>
  <cols>
    <col min="2" max="2" width="29.28515625" customWidth="1"/>
    <col min="3" max="3" width="15" customWidth="1"/>
    <col min="4" max="5" width="15" hidden="1" customWidth="1"/>
    <col min="6" max="6" width="9.140625" customWidth="1"/>
    <col min="7" max="7" width="13.5703125" hidden="1" customWidth="1"/>
    <col min="8" max="8" width="15.7109375" hidden="1" customWidth="1"/>
    <col min="9" max="9" width="15.85546875" customWidth="1"/>
    <col min="10" max="10" width="9" hidden="1" customWidth="1"/>
    <col min="11" max="11" width="14" hidden="1" customWidth="1"/>
    <col min="12" max="14" width="9" hidden="1" customWidth="1"/>
    <col min="16" max="16" width="9.140625" customWidth="1"/>
  </cols>
  <sheetData>
    <row r="1" spans="1:10" ht="39.75" customHeight="1">
      <c r="A1" s="21"/>
      <c r="B1" s="21"/>
      <c r="C1" s="21"/>
      <c r="D1" s="21"/>
      <c r="E1" s="21"/>
      <c r="F1" s="21"/>
      <c r="G1" s="21"/>
      <c r="H1" s="21"/>
      <c r="I1" s="21"/>
    </row>
    <row r="2" spans="1:10" ht="28.5" customHeight="1">
      <c r="A2" s="22"/>
      <c r="B2" s="23"/>
      <c r="C2" s="23"/>
      <c r="D2" s="23"/>
      <c r="E2" s="23"/>
      <c r="F2" s="23"/>
      <c r="G2" s="23"/>
      <c r="H2" s="23"/>
      <c r="I2" s="24"/>
    </row>
    <row r="3" spans="1:10" ht="28.5" customHeight="1">
      <c r="A3" s="1"/>
      <c r="B3" s="1"/>
      <c r="C3" s="1">
        <v>50</v>
      </c>
      <c r="D3" s="1" t="s">
        <v>0</v>
      </c>
      <c r="E3" s="1" t="s">
        <v>1</v>
      </c>
      <c r="F3" s="1"/>
      <c r="G3" s="2" t="s">
        <v>2</v>
      </c>
      <c r="H3" s="3" t="s">
        <v>3</v>
      </c>
      <c r="I3" s="18"/>
    </row>
    <row r="4" spans="1:10" ht="28.5" customHeight="1">
      <c r="A4" s="1"/>
      <c r="B4" s="1"/>
      <c r="C4" s="1" t="s">
        <v>4</v>
      </c>
      <c r="D4" s="1" t="s">
        <v>4</v>
      </c>
      <c r="E4" s="1" t="s">
        <v>4</v>
      </c>
      <c r="F4" s="1" t="s">
        <v>5</v>
      </c>
      <c r="G4" s="2" t="s">
        <v>5</v>
      </c>
      <c r="H4" s="3" t="s">
        <v>5</v>
      </c>
      <c r="I4" s="18" t="s">
        <v>5</v>
      </c>
    </row>
    <row r="5" spans="1:10">
      <c r="A5" s="4">
        <v>1</v>
      </c>
      <c r="B5" s="4" t="s">
        <v>6</v>
      </c>
      <c r="C5" s="5">
        <f>D5*50</f>
        <v>300.3</v>
      </c>
      <c r="D5" s="5">
        <f>E5*21</f>
        <v>6.0060000000000002</v>
      </c>
      <c r="E5" s="6">
        <v>0.28599999999999998</v>
      </c>
      <c r="F5" s="1">
        <v>51.71</v>
      </c>
      <c r="G5" s="7">
        <f>D5*F5</f>
        <v>310.57026000000002</v>
      </c>
      <c r="H5" s="8">
        <f>E5*F5</f>
        <v>14.789059999999999</v>
      </c>
      <c r="I5" s="19">
        <f>C5*F5</f>
        <v>15528.513000000001</v>
      </c>
      <c r="J5" s="20"/>
    </row>
    <row r="6" spans="1:10">
      <c r="A6" s="4">
        <v>2</v>
      </c>
      <c r="B6" s="4" t="s">
        <v>7</v>
      </c>
      <c r="C6" s="5">
        <f t="shared" ref="C6:C46" si="0">D6*50</f>
        <v>12.6</v>
      </c>
      <c r="D6" s="5">
        <f>E6*21</f>
        <v>0.252</v>
      </c>
      <c r="E6" s="6">
        <v>1.2E-2</v>
      </c>
      <c r="F6" s="1">
        <v>65.53</v>
      </c>
      <c r="G6" s="7">
        <f>D6*F6</f>
        <v>16.513559999999998</v>
      </c>
      <c r="H6" s="8">
        <f t="shared" ref="H6:H46" si="1">E6*F6</f>
        <v>0.78635999999999995</v>
      </c>
      <c r="I6" s="19">
        <f>C6*F6</f>
        <v>825.678</v>
      </c>
      <c r="J6" s="20"/>
    </row>
    <row r="7" spans="1:10">
      <c r="A7" s="4">
        <v>3</v>
      </c>
      <c r="B7" s="4" t="s">
        <v>8</v>
      </c>
      <c r="C7" s="5">
        <f t="shared" si="0"/>
        <v>0</v>
      </c>
      <c r="D7" s="5"/>
      <c r="E7" s="6"/>
      <c r="F7" s="1"/>
      <c r="G7" s="7">
        <f t="shared" ref="G7:G46" si="2">D7*F7</f>
        <v>0</v>
      </c>
      <c r="H7" s="8">
        <f t="shared" si="1"/>
        <v>0</v>
      </c>
      <c r="I7" s="19"/>
      <c r="J7" s="20"/>
    </row>
    <row r="8" spans="1:10">
      <c r="A8" s="4"/>
      <c r="B8" s="9" t="s">
        <v>9</v>
      </c>
      <c r="C8" s="5">
        <f t="shared" si="0"/>
        <v>8.4</v>
      </c>
      <c r="D8" s="5">
        <f t="shared" ref="D8:D13" si="3">E8*21</f>
        <v>0.16800000000000001</v>
      </c>
      <c r="E8" s="6">
        <v>8.0000000000000002E-3</v>
      </c>
      <c r="F8" s="1">
        <v>112.74</v>
      </c>
      <c r="G8" s="7">
        <f t="shared" si="2"/>
        <v>18.94032</v>
      </c>
      <c r="H8" s="8">
        <f t="shared" si="1"/>
        <v>0.90192000000000005</v>
      </c>
      <c r="I8" s="19">
        <f t="shared" ref="I8:I13" si="4">C8*F8</f>
        <v>947.01599999999996</v>
      </c>
      <c r="J8" s="20"/>
    </row>
    <row r="9" spans="1:10">
      <c r="A9" s="4"/>
      <c r="B9" s="9" t="s">
        <v>10</v>
      </c>
      <c r="C9" s="5">
        <f t="shared" si="0"/>
        <v>18.899999999999999</v>
      </c>
      <c r="D9" s="5">
        <f t="shared" si="3"/>
        <v>0.378</v>
      </c>
      <c r="E9" s="6">
        <v>1.7999999999999999E-2</v>
      </c>
      <c r="F9" s="1">
        <v>177.05</v>
      </c>
      <c r="G9" s="7">
        <f t="shared" si="2"/>
        <v>66.924899999999994</v>
      </c>
      <c r="H9" s="8">
        <f t="shared" si="1"/>
        <v>3.1869000000000001</v>
      </c>
      <c r="I9" s="19">
        <f t="shared" si="4"/>
        <v>3346.2449999999999</v>
      </c>
      <c r="J9" s="20"/>
    </row>
    <row r="10" spans="1:10">
      <c r="A10" s="4"/>
      <c r="B10" s="9" t="s">
        <v>11</v>
      </c>
      <c r="C10" s="5">
        <f t="shared" si="0"/>
        <v>18.899999999999999</v>
      </c>
      <c r="D10" s="5">
        <f t="shared" si="3"/>
        <v>0.378</v>
      </c>
      <c r="E10" s="6">
        <v>1.7999999999999999E-2</v>
      </c>
      <c r="F10" s="1">
        <v>149.04</v>
      </c>
      <c r="G10" s="7">
        <f t="shared" si="2"/>
        <v>56.337119999999999</v>
      </c>
      <c r="H10" s="8">
        <f t="shared" si="1"/>
        <v>2.6827200000000002</v>
      </c>
      <c r="I10" s="19">
        <f t="shared" si="4"/>
        <v>2816.8560000000002</v>
      </c>
      <c r="J10" s="20"/>
    </row>
    <row r="11" spans="1:10">
      <c r="A11" s="4"/>
      <c r="B11" s="9" t="s">
        <v>12</v>
      </c>
      <c r="C11" s="5">
        <f t="shared" si="0"/>
        <v>9.4499999999999993</v>
      </c>
      <c r="D11" s="5">
        <f t="shared" si="3"/>
        <v>0.189</v>
      </c>
      <c r="E11" s="6">
        <v>8.9999999999999993E-3</v>
      </c>
      <c r="F11" s="1">
        <v>62.24</v>
      </c>
      <c r="G11" s="7">
        <f t="shared" si="2"/>
        <v>11.76336</v>
      </c>
      <c r="H11" s="8">
        <f t="shared" si="1"/>
        <v>0.56015999999999999</v>
      </c>
      <c r="I11" s="19">
        <f t="shared" si="4"/>
        <v>588.16800000000001</v>
      </c>
      <c r="J11" s="20"/>
    </row>
    <row r="12" spans="1:10">
      <c r="A12" s="4"/>
      <c r="B12" s="9" t="s">
        <v>13</v>
      </c>
      <c r="C12" s="5">
        <f t="shared" si="0"/>
        <v>14.7</v>
      </c>
      <c r="D12" s="5">
        <f t="shared" si="3"/>
        <v>0.29399999999999998</v>
      </c>
      <c r="E12" s="6">
        <v>1.4E-2</v>
      </c>
      <c r="F12" s="1">
        <v>144.09</v>
      </c>
      <c r="G12" s="7">
        <f t="shared" si="2"/>
        <v>42.362459999999999</v>
      </c>
      <c r="H12" s="8">
        <f t="shared" si="1"/>
        <v>2.0172599999999998</v>
      </c>
      <c r="I12" s="19">
        <f t="shared" si="4"/>
        <v>2118.123</v>
      </c>
      <c r="J12" s="20"/>
    </row>
    <row r="13" spans="1:10">
      <c r="A13" s="4"/>
      <c r="B13" s="9" t="s">
        <v>14</v>
      </c>
      <c r="C13" s="5">
        <f t="shared" si="0"/>
        <v>14.7</v>
      </c>
      <c r="D13" s="5">
        <f t="shared" si="3"/>
        <v>0.29399999999999998</v>
      </c>
      <c r="E13" s="6">
        <v>1.4E-2</v>
      </c>
      <c r="F13" s="1">
        <v>144.09</v>
      </c>
      <c r="G13" s="7">
        <f t="shared" si="2"/>
        <v>42.362459999999999</v>
      </c>
      <c r="H13" s="8">
        <f t="shared" si="1"/>
        <v>2.0172599999999998</v>
      </c>
      <c r="I13" s="19">
        <f t="shared" si="4"/>
        <v>2118.123</v>
      </c>
      <c r="J13" s="20"/>
    </row>
    <row r="14" spans="1:10">
      <c r="A14" s="4">
        <v>4</v>
      </c>
      <c r="B14" s="4" t="s">
        <v>15</v>
      </c>
      <c r="C14" s="5">
        <f t="shared" si="0"/>
        <v>0</v>
      </c>
      <c r="D14" s="5"/>
      <c r="E14" s="6"/>
      <c r="F14" s="10"/>
      <c r="G14" s="7">
        <f t="shared" si="2"/>
        <v>0</v>
      </c>
      <c r="H14" s="8">
        <f t="shared" si="1"/>
        <v>0</v>
      </c>
      <c r="I14" s="19"/>
      <c r="J14" s="20"/>
    </row>
    <row r="15" spans="1:10">
      <c r="A15" s="4"/>
      <c r="B15" s="9" t="s">
        <v>16</v>
      </c>
      <c r="C15" s="5">
        <f t="shared" si="0"/>
        <v>35.700000000000003</v>
      </c>
      <c r="D15" s="5">
        <f>E15*21</f>
        <v>0.71399999999999997</v>
      </c>
      <c r="E15" s="6">
        <v>3.4000000000000002E-2</v>
      </c>
      <c r="F15" s="1">
        <v>166.29</v>
      </c>
      <c r="G15" s="7">
        <f t="shared" si="2"/>
        <v>118.73106</v>
      </c>
      <c r="H15" s="8">
        <f t="shared" si="1"/>
        <v>5.6538599999999999</v>
      </c>
      <c r="I15" s="19">
        <f>C15*F15</f>
        <v>5936.5529999999999</v>
      </c>
      <c r="J15" s="20"/>
    </row>
    <row r="16" spans="1:10">
      <c r="A16" s="4">
        <v>5</v>
      </c>
      <c r="B16" s="4" t="s">
        <v>17</v>
      </c>
      <c r="C16" s="5">
        <f t="shared" si="0"/>
        <v>280.35000000000002</v>
      </c>
      <c r="D16" s="5">
        <f>E16*21</f>
        <v>5.6070000000000002</v>
      </c>
      <c r="E16" s="6">
        <v>0.26700000000000002</v>
      </c>
      <c r="F16" s="1">
        <v>72.95</v>
      </c>
      <c r="G16" s="7">
        <f t="shared" si="2"/>
        <v>409.03064999999998</v>
      </c>
      <c r="H16" s="8">
        <f t="shared" si="1"/>
        <v>19.477650000000001</v>
      </c>
      <c r="I16" s="19">
        <f>C16*F16</f>
        <v>20451.532500000001</v>
      </c>
      <c r="J16" s="20"/>
    </row>
    <row r="17" spans="1:10">
      <c r="A17" s="4">
        <v>6</v>
      </c>
      <c r="B17" s="4" t="s">
        <v>18</v>
      </c>
      <c r="C17" s="5">
        <f t="shared" si="0"/>
        <v>0</v>
      </c>
      <c r="D17" s="5"/>
      <c r="E17" s="6"/>
      <c r="F17" s="1"/>
      <c r="G17" s="7">
        <f t="shared" si="2"/>
        <v>0</v>
      </c>
      <c r="H17" s="8">
        <f t="shared" si="1"/>
        <v>0</v>
      </c>
      <c r="I17" s="19"/>
      <c r="J17" s="20"/>
    </row>
    <row r="18" spans="1:10">
      <c r="A18" s="4"/>
      <c r="B18" s="9" t="s">
        <v>19</v>
      </c>
      <c r="C18" s="5">
        <f t="shared" si="0"/>
        <v>132.30000000000001</v>
      </c>
      <c r="D18" s="5">
        <f t="shared" ref="D18:D24" si="5">E18*21</f>
        <v>2.6459999999999999</v>
      </c>
      <c r="E18" s="6">
        <v>0.126</v>
      </c>
      <c r="F18" s="1">
        <v>59.76</v>
      </c>
      <c r="G18" s="7">
        <f t="shared" si="2"/>
        <v>158.12495999999999</v>
      </c>
      <c r="H18" s="8">
        <f t="shared" si="1"/>
        <v>7.5297599999999996</v>
      </c>
      <c r="I18" s="19">
        <f t="shared" ref="I18:I24" si="6">C18*F18</f>
        <v>7906.2479999999996</v>
      </c>
      <c r="J18" s="20"/>
    </row>
    <row r="19" spans="1:10">
      <c r="A19" s="4"/>
      <c r="B19" s="9" t="s">
        <v>20</v>
      </c>
      <c r="C19" s="5">
        <f t="shared" si="0"/>
        <v>50.4</v>
      </c>
      <c r="D19" s="5">
        <f t="shared" si="5"/>
        <v>1.008</v>
      </c>
      <c r="E19" s="6">
        <v>4.8000000000000001E-2</v>
      </c>
      <c r="F19" s="1">
        <v>59.47</v>
      </c>
      <c r="G19" s="7">
        <f t="shared" si="2"/>
        <v>59.94576</v>
      </c>
      <c r="H19" s="8">
        <f t="shared" si="1"/>
        <v>2.8545600000000002</v>
      </c>
      <c r="I19" s="19">
        <f t="shared" si="6"/>
        <v>2997.288</v>
      </c>
      <c r="J19" s="20"/>
    </row>
    <row r="20" spans="1:10">
      <c r="A20" s="4"/>
      <c r="B20" s="9" t="s">
        <v>21</v>
      </c>
      <c r="C20" s="5">
        <f t="shared" si="0"/>
        <v>50.4</v>
      </c>
      <c r="D20" s="5">
        <f t="shared" si="5"/>
        <v>1.008</v>
      </c>
      <c r="E20" s="6">
        <v>4.8000000000000001E-2</v>
      </c>
      <c r="F20" s="1">
        <v>54.24</v>
      </c>
      <c r="G20" s="7">
        <f t="shared" si="2"/>
        <v>54.673920000000003</v>
      </c>
      <c r="H20" s="8">
        <f t="shared" si="1"/>
        <v>2.6035200000000001</v>
      </c>
      <c r="I20" s="19">
        <f t="shared" si="6"/>
        <v>2733.6959999999999</v>
      </c>
      <c r="J20" s="20"/>
    </row>
    <row r="21" spans="1:10">
      <c r="A21" s="4"/>
      <c r="B21" s="9" t="s">
        <v>22</v>
      </c>
      <c r="C21" s="5">
        <f t="shared" si="0"/>
        <v>60.9</v>
      </c>
      <c r="D21" s="5">
        <f t="shared" si="5"/>
        <v>1.218</v>
      </c>
      <c r="E21" s="6">
        <v>5.8000000000000003E-2</v>
      </c>
      <c r="F21" s="11">
        <v>54.79</v>
      </c>
      <c r="G21" s="7">
        <f t="shared" si="2"/>
        <v>66.734219999999993</v>
      </c>
      <c r="H21" s="8">
        <f t="shared" si="1"/>
        <v>3.1778200000000001</v>
      </c>
      <c r="I21" s="19">
        <f t="shared" si="6"/>
        <v>3336.7109999999998</v>
      </c>
      <c r="J21" s="20"/>
    </row>
    <row r="22" spans="1:10">
      <c r="A22" s="4"/>
      <c r="B22" s="9" t="s">
        <v>23</v>
      </c>
      <c r="C22" s="5">
        <f t="shared" si="0"/>
        <v>50.4</v>
      </c>
      <c r="D22" s="5">
        <f t="shared" si="5"/>
        <v>1.008</v>
      </c>
      <c r="E22" s="6">
        <v>4.8000000000000001E-2</v>
      </c>
      <c r="F22" s="1">
        <v>269.58</v>
      </c>
      <c r="G22" s="7">
        <f t="shared" si="2"/>
        <v>271.73664000000002</v>
      </c>
      <c r="H22" s="8">
        <f t="shared" si="1"/>
        <v>12.93984</v>
      </c>
      <c r="I22" s="19">
        <f t="shared" si="6"/>
        <v>13586.832</v>
      </c>
      <c r="J22" s="20"/>
    </row>
    <row r="23" spans="1:10">
      <c r="A23" s="4"/>
      <c r="B23" s="9" t="s">
        <v>24</v>
      </c>
      <c r="C23" s="5">
        <f t="shared" si="0"/>
        <v>73.5</v>
      </c>
      <c r="D23" s="5">
        <f t="shared" si="5"/>
        <v>1.47</v>
      </c>
      <c r="E23" s="6">
        <v>7.0000000000000007E-2</v>
      </c>
      <c r="F23" s="1">
        <v>303.57</v>
      </c>
      <c r="G23" s="7">
        <f t="shared" si="2"/>
        <v>446.24790000000002</v>
      </c>
      <c r="H23" s="8">
        <f t="shared" si="1"/>
        <v>21.2499</v>
      </c>
      <c r="I23" s="19">
        <f t="shared" si="6"/>
        <v>22312.395</v>
      </c>
      <c r="J23" s="20"/>
    </row>
    <row r="24" spans="1:10">
      <c r="A24" s="4"/>
      <c r="B24" s="9" t="s">
        <v>25</v>
      </c>
      <c r="C24" s="5">
        <f t="shared" si="0"/>
        <v>7.35</v>
      </c>
      <c r="D24" s="5">
        <f t="shared" si="5"/>
        <v>0.14699999999999999</v>
      </c>
      <c r="E24" s="6">
        <v>7.0000000000000001E-3</v>
      </c>
      <c r="F24" s="1">
        <v>412.15</v>
      </c>
      <c r="G24" s="7">
        <f t="shared" si="2"/>
        <v>60.58605</v>
      </c>
      <c r="H24" s="8">
        <f t="shared" si="1"/>
        <v>2.8850500000000001</v>
      </c>
      <c r="I24" s="19">
        <f t="shared" si="6"/>
        <v>3029.3024999999998</v>
      </c>
      <c r="J24" s="20"/>
    </row>
    <row r="25" spans="1:10">
      <c r="A25" s="4">
        <v>7</v>
      </c>
      <c r="B25" s="4" t="s">
        <v>26</v>
      </c>
      <c r="C25" s="5">
        <f t="shared" si="0"/>
        <v>0</v>
      </c>
      <c r="D25" s="5"/>
      <c r="E25" s="6"/>
      <c r="F25" s="1"/>
      <c r="G25" s="7">
        <f t="shared" si="2"/>
        <v>0</v>
      </c>
      <c r="H25" s="8">
        <f t="shared" si="1"/>
        <v>0</v>
      </c>
      <c r="I25" s="19"/>
      <c r="J25" s="20"/>
    </row>
    <row r="26" spans="1:10">
      <c r="A26" s="4"/>
      <c r="B26" s="9" t="s">
        <v>27</v>
      </c>
      <c r="C26" s="5">
        <f t="shared" si="0"/>
        <v>60.9</v>
      </c>
      <c r="D26" s="5">
        <f t="shared" ref="D26:D39" si="7">E26*21</f>
        <v>1.218</v>
      </c>
      <c r="E26" s="6">
        <v>5.8000000000000003E-2</v>
      </c>
      <c r="F26" s="1">
        <v>152.06</v>
      </c>
      <c r="G26" s="7">
        <f t="shared" si="2"/>
        <v>185.20908</v>
      </c>
      <c r="H26" s="8">
        <f t="shared" si="1"/>
        <v>8.8194800000000004</v>
      </c>
      <c r="I26" s="19">
        <f t="shared" ref="I26:I39" si="8">C26*F26</f>
        <v>9260.4539999999997</v>
      </c>
      <c r="J26" s="20"/>
    </row>
    <row r="27" spans="1:10">
      <c r="A27" s="4"/>
      <c r="B27" s="9" t="s">
        <v>28</v>
      </c>
      <c r="C27" s="5">
        <f t="shared" si="0"/>
        <v>59.85</v>
      </c>
      <c r="D27" s="5">
        <f t="shared" si="7"/>
        <v>1.1970000000000001</v>
      </c>
      <c r="E27" s="6">
        <v>5.7000000000000002E-2</v>
      </c>
      <c r="F27" s="1">
        <v>208</v>
      </c>
      <c r="G27" s="7">
        <f t="shared" si="2"/>
        <v>248.976</v>
      </c>
      <c r="H27" s="8">
        <f t="shared" si="1"/>
        <v>11.856</v>
      </c>
      <c r="I27" s="19">
        <f t="shared" si="8"/>
        <v>12448.8</v>
      </c>
      <c r="J27" s="20"/>
    </row>
    <row r="28" spans="1:10">
      <c r="A28" s="4">
        <v>8</v>
      </c>
      <c r="B28" s="4" t="s">
        <v>29</v>
      </c>
      <c r="C28" s="5">
        <f t="shared" si="0"/>
        <v>18.899999999999999</v>
      </c>
      <c r="D28" s="5">
        <f t="shared" si="7"/>
        <v>0.378</v>
      </c>
      <c r="E28" s="6">
        <v>1.7999999999999999E-2</v>
      </c>
      <c r="F28" s="1">
        <v>630.87</v>
      </c>
      <c r="G28" s="7">
        <f t="shared" si="2"/>
        <v>238.46886000000001</v>
      </c>
      <c r="H28" s="8">
        <f t="shared" si="1"/>
        <v>11.35566</v>
      </c>
      <c r="I28" s="19">
        <f t="shared" si="8"/>
        <v>11923.442999999999</v>
      </c>
      <c r="J28" s="20"/>
    </row>
    <row r="29" spans="1:10">
      <c r="A29" s="4">
        <v>9</v>
      </c>
      <c r="B29" s="4" t="s">
        <v>30</v>
      </c>
      <c r="C29" s="5">
        <f t="shared" si="0"/>
        <v>70.349999999999994</v>
      </c>
      <c r="D29" s="5">
        <f t="shared" si="7"/>
        <v>1.407</v>
      </c>
      <c r="E29" s="6">
        <v>6.7000000000000004E-2</v>
      </c>
      <c r="F29" s="1">
        <v>96.96</v>
      </c>
      <c r="G29" s="7">
        <f t="shared" si="2"/>
        <v>136.42272</v>
      </c>
      <c r="H29" s="8">
        <f t="shared" si="1"/>
        <v>6.4963199999999999</v>
      </c>
      <c r="I29" s="19">
        <f t="shared" si="8"/>
        <v>6821.1360000000004</v>
      </c>
      <c r="J29" s="20"/>
    </row>
    <row r="30" spans="1:10">
      <c r="A30" s="4">
        <v>10</v>
      </c>
      <c r="B30" s="4" t="s">
        <v>31</v>
      </c>
      <c r="C30" s="5">
        <f t="shared" si="0"/>
        <v>90.3</v>
      </c>
      <c r="D30" s="5">
        <f t="shared" si="7"/>
        <v>1.806</v>
      </c>
      <c r="E30" s="6">
        <v>8.5999999999999993E-2</v>
      </c>
      <c r="F30" s="12">
        <v>570</v>
      </c>
      <c r="G30" s="7">
        <f t="shared" si="2"/>
        <v>1029.42</v>
      </c>
      <c r="H30" s="8">
        <f t="shared" si="1"/>
        <v>49.02</v>
      </c>
      <c r="I30" s="19">
        <f t="shared" si="8"/>
        <v>51471</v>
      </c>
      <c r="J30" s="20"/>
    </row>
    <row r="31" spans="1:10">
      <c r="A31" s="4">
        <v>11</v>
      </c>
      <c r="B31" s="4" t="s">
        <v>32</v>
      </c>
      <c r="C31" s="5">
        <f t="shared" si="0"/>
        <v>50.4</v>
      </c>
      <c r="D31" s="5">
        <f t="shared" si="7"/>
        <v>1.008</v>
      </c>
      <c r="E31" s="6">
        <v>4.8000000000000001E-2</v>
      </c>
      <c r="F31" s="12">
        <v>245.47</v>
      </c>
      <c r="G31" s="7">
        <f t="shared" si="2"/>
        <v>247.43376000000001</v>
      </c>
      <c r="H31" s="8">
        <f t="shared" si="1"/>
        <v>11.78256</v>
      </c>
      <c r="I31" s="19">
        <f t="shared" si="8"/>
        <v>12371.688</v>
      </c>
      <c r="J31" s="20"/>
    </row>
    <row r="32" spans="1:10">
      <c r="A32" s="4">
        <v>12</v>
      </c>
      <c r="B32" s="4" t="s">
        <v>33</v>
      </c>
      <c r="C32" s="5">
        <f t="shared" si="0"/>
        <v>59.85</v>
      </c>
      <c r="D32" s="5">
        <f t="shared" si="7"/>
        <v>1.1970000000000001</v>
      </c>
      <c r="E32" s="6">
        <v>5.7000000000000002E-2</v>
      </c>
      <c r="F32" s="12">
        <v>430.91</v>
      </c>
      <c r="G32" s="7">
        <f t="shared" si="2"/>
        <v>515.79926999999998</v>
      </c>
      <c r="H32" s="8">
        <f t="shared" si="1"/>
        <v>24.561869999999999</v>
      </c>
      <c r="I32" s="19">
        <f t="shared" si="8"/>
        <v>25789.963500000002</v>
      </c>
      <c r="J32" s="20"/>
    </row>
    <row r="33" spans="1:10">
      <c r="A33" s="4">
        <v>13</v>
      </c>
      <c r="B33" s="4" t="s">
        <v>34</v>
      </c>
      <c r="C33" s="5">
        <f t="shared" si="0"/>
        <v>179.55</v>
      </c>
      <c r="D33" s="5">
        <f t="shared" si="7"/>
        <v>3.5910000000000002</v>
      </c>
      <c r="E33" s="6">
        <v>0.17100000000000001</v>
      </c>
      <c r="F33" s="13">
        <v>112.72</v>
      </c>
      <c r="G33" s="7">
        <f t="shared" si="2"/>
        <v>404.77751999999998</v>
      </c>
      <c r="H33" s="8">
        <f t="shared" si="1"/>
        <v>19.275120000000001</v>
      </c>
      <c r="I33" s="19">
        <f t="shared" si="8"/>
        <v>20238.876</v>
      </c>
      <c r="J33" s="20"/>
    </row>
    <row r="34" spans="1:10">
      <c r="A34" s="4">
        <v>14</v>
      </c>
      <c r="B34" s="4" t="s">
        <v>35</v>
      </c>
      <c r="C34" s="5">
        <f t="shared" si="0"/>
        <v>14.7</v>
      </c>
      <c r="D34" s="5">
        <f t="shared" si="7"/>
        <v>0.29399999999999998</v>
      </c>
      <c r="E34" s="6">
        <v>1.4E-2</v>
      </c>
      <c r="F34" s="1">
        <v>720.48</v>
      </c>
      <c r="G34" s="7">
        <f t="shared" si="2"/>
        <v>211.82112000000001</v>
      </c>
      <c r="H34" s="8">
        <f t="shared" si="1"/>
        <v>10.08672</v>
      </c>
      <c r="I34" s="19">
        <f t="shared" si="8"/>
        <v>10591.056</v>
      </c>
      <c r="J34" s="20"/>
    </row>
    <row r="35" spans="1:10">
      <c r="A35" s="4">
        <v>15</v>
      </c>
      <c r="B35" s="4" t="s">
        <v>36</v>
      </c>
      <c r="C35" s="5">
        <f t="shared" si="0"/>
        <v>10.5</v>
      </c>
      <c r="D35" s="5">
        <f t="shared" si="7"/>
        <v>0.21</v>
      </c>
      <c r="E35" s="6">
        <v>0.01</v>
      </c>
      <c r="F35" s="1">
        <v>436.71</v>
      </c>
      <c r="G35" s="7">
        <f t="shared" si="2"/>
        <v>91.709100000000007</v>
      </c>
      <c r="H35" s="8">
        <f t="shared" si="1"/>
        <v>4.3670999999999998</v>
      </c>
      <c r="I35" s="19">
        <f t="shared" si="8"/>
        <v>4585.4549999999999</v>
      </c>
      <c r="J35" s="20"/>
    </row>
    <row r="36" spans="1:10">
      <c r="A36" s="4">
        <v>16</v>
      </c>
      <c r="B36" s="4" t="s">
        <v>37</v>
      </c>
      <c r="C36" s="5">
        <f t="shared" si="0"/>
        <v>30.45</v>
      </c>
      <c r="D36" s="5">
        <f t="shared" si="7"/>
        <v>0.60899999999999999</v>
      </c>
      <c r="E36" s="6">
        <v>2.9000000000000001E-2</v>
      </c>
      <c r="F36" s="11">
        <v>1249.0899999999999</v>
      </c>
      <c r="G36" s="7">
        <f t="shared" si="2"/>
        <v>760.69581000000005</v>
      </c>
      <c r="H36" s="8">
        <f t="shared" si="1"/>
        <v>36.223610000000001</v>
      </c>
      <c r="I36" s="19">
        <f t="shared" si="8"/>
        <v>38034.790500000003</v>
      </c>
      <c r="J36" s="20"/>
    </row>
    <row r="37" spans="1:10">
      <c r="A37" s="4">
        <v>17</v>
      </c>
      <c r="B37" s="4" t="s">
        <v>38</v>
      </c>
      <c r="C37" s="5">
        <f t="shared" si="0"/>
        <v>16.8</v>
      </c>
      <c r="D37" s="5">
        <f t="shared" si="7"/>
        <v>0.33600000000000002</v>
      </c>
      <c r="E37" s="6">
        <v>1.6E-2</v>
      </c>
      <c r="F37" s="1">
        <v>159.80000000000001</v>
      </c>
      <c r="G37" s="7">
        <f t="shared" si="2"/>
        <v>53.692799999999998</v>
      </c>
      <c r="H37" s="8">
        <f t="shared" si="1"/>
        <v>2.5568</v>
      </c>
      <c r="I37" s="19">
        <f t="shared" si="8"/>
        <v>2684.64</v>
      </c>
      <c r="J37" s="20"/>
    </row>
    <row r="38" spans="1:10">
      <c r="A38" s="4">
        <v>18</v>
      </c>
      <c r="B38" s="4" t="s">
        <v>39</v>
      </c>
      <c r="C38" s="5">
        <f t="shared" si="0"/>
        <v>300.3</v>
      </c>
      <c r="D38" s="5">
        <f t="shared" si="7"/>
        <v>6.0060000000000002</v>
      </c>
      <c r="E38" s="6">
        <v>0.28599999999999998</v>
      </c>
      <c r="F38" s="1">
        <v>10.62</v>
      </c>
      <c r="G38" s="7">
        <f t="shared" si="2"/>
        <v>63.783720000000002</v>
      </c>
      <c r="H38" s="8">
        <f t="shared" si="1"/>
        <v>3.0373199999999998</v>
      </c>
      <c r="I38" s="19">
        <f t="shared" si="8"/>
        <v>3189.1860000000001</v>
      </c>
      <c r="J38" s="20"/>
    </row>
    <row r="39" spans="1:10">
      <c r="A39" s="4">
        <v>19</v>
      </c>
      <c r="B39" s="4" t="s">
        <v>40</v>
      </c>
      <c r="C39" s="5">
        <f t="shared" si="0"/>
        <v>42</v>
      </c>
      <c r="D39" s="5">
        <f t="shared" si="7"/>
        <v>0.84</v>
      </c>
      <c r="E39" s="6">
        <v>0.04</v>
      </c>
      <c r="F39" s="1">
        <v>100.39</v>
      </c>
      <c r="G39" s="7">
        <f t="shared" si="2"/>
        <v>84.327600000000004</v>
      </c>
      <c r="H39" s="8">
        <f t="shared" si="1"/>
        <v>4.0156000000000001</v>
      </c>
      <c r="I39" s="19">
        <f t="shared" si="8"/>
        <v>4216.38</v>
      </c>
      <c r="J39" s="20"/>
    </row>
    <row r="40" spans="1:10">
      <c r="A40" s="4">
        <v>20</v>
      </c>
      <c r="B40" s="4" t="s">
        <v>41</v>
      </c>
      <c r="C40" s="5">
        <f t="shared" si="0"/>
        <v>0</v>
      </c>
      <c r="D40" s="5"/>
      <c r="E40" s="6"/>
      <c r="F40" s="1"/>
      <c r="G40" s="7">
        <f t="shared" si="2"/>
        <v>0</v>
      </c>
      <c r="H40" s="8">
        <f t="shared" si="1"/>
        <v>0</v>
      </c>
      <c r="I40" s="19"/>
      <c r="J40" s="20"/>
    </row>
    <row r="41" spans="1:10">
      <c r="A41" s="4"/>
      <c r="B41" s="9" t="s">
        <v>42</v>
      </c>
      <c r="C41" s="5">
        <f t="shared" si="0"/>
        <v>7.35</v>
      </c>
      <c r="D41" s="5">
        <f t="shared" ref="D41:D46" si="9">E41*21</f>
        <v>0.14699999999999999</v>
      </c>
      <c r="E41" s="6">
        <v>7.0000000000000001E-3</v>
      </c>
      <c r="F41" s="1">
        <v>251.39</v>
      </c>
      <c r="G41" s="7">
        <f t="shared" si="2"/>
        <v>36.954329999999999</v>
      </c>
      <c r="H41" s="8">
        <f t="shared" si="1"/>
        <v>1.75973</v>
      </c>
      <c r="I41" s="19">
        <f t="shared" ref="I41:I46" si="10">C41*F41</f>
        <v>1847.7165</v>
      </c>
      <c r="J41" s="20"/>
    </row>
    <row r="42" spans="1:10">
      <c r="A42" s="4"/>
      <c r="B42" s="9" t="s">
        <v>43</v>
      </c>
      <c r="C42" s="5">
        <f t="shared" si="0"/>
        <v>7.35</v>
      </c>
      <c r="D42" s="5">
        <f t="shared" si="9"/>
        <v>0.14699999999999999</v>
      </c>
      <c r="E42" s="6">
        <v>7.0000000000000001E-3</v>
      </c>
      <c r="F42" s="14">
        <v>209.93</v>
      </c>
      <c r="G42" s="7">
        <f t="shared" si="2"/>
        <v>30.85971</v>
      </c>
      <c r="H42" s="8">
        <f t="shared" si="1"/>
        <v>1.4695100000000001</v>
      </c>
      <c r="I42" s="19">
        <f t="shared" si="10"/>
        <v>1542.9855</v>
      </c>
      <c r="J42" s="20"/>
    </row>
    <row r="43" spans="1:10">
      <c r="A43" s="4">
        <v>21</v>
      </c>
      <c r="B43" s="4" t="s">
        <v>44</v>
      </c>
      <c r="C43" s="5">
        <f t="shared" si="0"/>
        <v>2.1</v>
      </c>
      <c r="D43" s="5">
        <f t="shared" si="9"/>
        <v>4.2000000000000003E-2</v>
      </c>
      <c r="E43" s="6">
        <v>2E-3</v>
      </c>
      <c r="F43" s="1">
        <v>1287.33</v>
      </c>
      <c r="G43" s="7">
        <f t="shared" si="2"/>
        <v>54.067860000000003</v>
      </c>
      <c r="H43" s="8">
        <f t="shared" si="1"/>
        <v>2.5746600000000002</v>
      </c>
      <c r="I43" s="19">
        <f t="shared" si="10"/>
        <v>2703.393</v>
      </c>
      <c r="J43" s="20"/>
    </row>
    <row r="44" spans="1:10">
      <c r="A44" s="4">
        <v>22</v>
      </c>
      <c r="B44" s="4" t="s">
        <v>45</v>
      </c>
      <c r="C44" s="5">
        <f t="shared" si="0"/>
        <v>2.1</v>
      </c>
      <c r="D44" s="5">
        <f t="shared" si="9"/>
        <v>4.2000000000000003E-2</v>
      </c>
      <c r="E44" s="6">
        <v>2E-3</v>
      </c>
      <c r="F44" s="1">
        <v>298.52999999999997</v>
      </c>
      <c r="G44" s="7">
        <f t="shared" si="2"/>
        <v>12.538259999999999</v>
      </c>
      <c r="H44" s="8">
        <f t="shared" si="1"/>
        <v>0.59706000000000004</v>
      </c>
      <c r="I44" s="19">
        <f t="shared" si="10"/>
        <v>626.91300000000001</v>
      </c>
      <c r="J44" s="20"/>
    </row>
    <row r="45" spans="1:10">
      <c r="A45" s="4">
        <v>23</v>
      </c>
      <c r="B45" s="4" t="s">
        <v>46</v>
      </c>
      <c r="C45" s="5">
        <f t="shared" si="0"/>
        <v>18.899999999999999</v>
      </c>
      <c r="D45" s="5">
        <f t="shared" si="9"/>
        <v>0.378</v>
      </c>
      <c r="E45" s="6">
        <v>1.7999999999999999E-2</v>
      </c>
      <c r="F45" s="1">
        <v>27.04</v>
      </c>
      <c r="G45" s="7">
        <f t="shared" si="2"/>
        <v>10.221120000000001</v>
      </c>
      <c r="H45" s="8">
        <f t="shared" si="1"/>
        <v>0.48671999999999999</v>
      </c>
      <c r="I45" s="19">
        <f t="shared" si="10"/>
        <v>511.05599999999998</v>
      </c>
      <c r="J45" s="20"/>
    </row>
    <row r="46" spans="1:10">
      <c r="A46" s="4">
        <v>24</v>
      </c>
      <c r="B46" s="4" t="s">
        <v>47</v>
      </c>
      <c r="C46" s="5">
        <f t="shared" si="0"/>
        <v>2.1</v>
      </c>
      <c r="D46" s="5">
        <f t="shared" si="9"/>
        <v>4.2000000000000003E-2</v>
      </c>
      <c r="E46" s="6">
        <v>2E-3</v>
      </c>
      <c r="F46" s="1">
        <v>672.28</v>
      </c>
      <c r="G46" s="7">
        <f t="shared" si="2"/>
        <v>28.235759999999999</v>
      </c>
      <c r="H46" s="8">
        <f t="shared" si="1"/>
        <v>1.34456</v>
      </c>
      <c r="I46" s="19">
        <f t="shared" si="10"/>
        <v>1411.788</v>
      </c>
      <c r="J46" s="20"/>
    </row>
    <row r="47" spans="1:10">
      <c r="C47" s="15">
        <f t="shared" ref="C47:I47" si="11">SUM(C5:C46)</f>
        <v>2184</v>
      </c>
      <c r="D47" s="15">
        <f t="shared" si="11"/>
        <v>43.68</v>
      </c>
      <c r="E47" s="15">
        <f t="shared" si="11"/>
        <v>2.08</v>
      </c>
      <c r="F47" s="15">
        <f t="shared" si="11"/>
        <v>10229.870000000001</v>
      </c>
      <c r="G47" s="15">
        <f t="shared" si="11"/>
        <v>6657</v>
      </c>
      <c r="H47" s="16">
        <f t="shared" si="11"/>
        <v>317</v>
      </c>
      <c r="I47" s="15">
        <f t="shared" si="11"/>
        <v>332850</v>
      </c>
    </row>
    <row r="48" spans="1:10">
      <c r="G48" s="17"/>
      <c r="H48" s="17"/>
      <c r="I48" s="17"/>
    </row>
  </sheetData>
  <mergeCells count="2">
    <mergeCell ref="A1:I1"/>
    <mergeCell ref="A2:I2"/>
  </mergeCells>
  <pageMargins left="0.7" right="0.7" top="0.75" bottom="0.75" header="0.3" footer="0.3"/>
  <pageSetup paperSize="9" scale="86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activeCell="V32" sqref="V32"/>
    </sheetView>
  </sheetViews>
  <sheetFormatPr defaultColWidth="9" defaultRowHeight="15"/>
  <cols>
    <col min="2" max="2" width="29.28515625" customWidth="1"/>
    <col min="3" max="3" width="15" customWidth="1"/>
    <col min="4" max="5" width="15" hidden="1" customWidth="1"/>
    <col min="6" max="6" width="9.140625" customWidth="1"/>
    <col min="7" max="7" width="13.5703125" hidden="1" customWidth="1"/>
    <col min="8" max="8" width="15.7109375" hidden="1" customWidth="1"/>
    <col min="9" max="9" width="15.85546875" customWidth="1"/>
    <col min="10" max="10" width="9" hidden="1" customWidth="1"/>
    <col min="11" max="11" width="14" hidden="1" customWidth="1"/>
    <col min="12" max="15" width="9" hidden="1" customWidth="1"/>
    <col min="16" max="16" width="9.140625" customWidth="1"/>
  </cols>
  <sheetData>
    <row r="1" spans="1:14" ht="39.75" customHeight="1">
      <c r="A1" s="21"/>
      <c r="B1" s="21"/>
      <c r="C1" s="21"/>
      <c r="D1" s="21"/>
      <c r="E1" s="21"/>
      <c r="F1" s="21"/>
      <c r="G1" s="21"/>
      <c r="H1" s="21"/>
      <c r="I1" s="21"/>
    </row>
    <row r="2" spans="1:14" ht="28.5" customHeight="1">
      <c r="A2" s="22"/>
      <c r="B2" s="23"/>
      <c r="C2" s="23"/>
      <c r="D2" s="23"/>
      <c r="E2" s="23"/>
      <c r="F2" s="23"/>
      <c r="G2" s="23"/>
      <c r="H2" s="23"/>
      <c r="I2" s="24"/>
    </row>
    <row r="3" spans="1:14" ht="28.5" customHeight="1">
      <c r="A3" s="1"/>
      <c r="B3" s="1"/>
      <c r="C3" s="1">
        <v>30</v>
      </c>
      <c r="D3" s="1" t="s">
        <v>0</v>
      </c>
      <c r="E3" s="1" t="s">
        <v>1</v>
      </c>
      <c r="F3" s="1"/>
      <c r="G3" s="2" t="s">
        <v>2</v>
      </c>
      <c r="H3" s="3" t="s">
        <v>3</v>
      </c>
      <c r="I3" s="18"/>
    </row>
    <row r="4" spans="1:14" ht="28.5" customHeight="1">
      <c r="A4" s="1"/>
      <c r="B4" s="1"/>
      <c r="C4" s="1" t="s">
        <v>4</v>
      </c>
      <c r="D4" s="1" t="s">
        <v>4</v>
      </c>
      <c r="E4" s="1" t="s">
        <v>4</v>
      </c>
      <c r="F4" s="1" t="s">
        <v>5</v>
      </c>
      <c r="G4" s="2" t="s">
        <v>5</v>
      </c>
      <c r="H4" s="3" t="s">
        <v>5</v>
      </c>
      <c r="I4" s="18" t="s">
        <v>5</v>
      </c>
    </row>
    <row r="5" spans="1:14">
      <c r="A5" s="4">
        <v>1</v>
      </c>
      <c r="B5" s="4" t="s">
        <v>6</v>
      </c>
      <c r="C5" s="5">
        <f>D5*30</f>
        <v>180.18</v>
      </c>
      <c r="D5" s="5">
        <f>E5*21</f>
        <v>6.0060000000000002</v>
      </c>
      <c r="E5" s="6">
        <v>0.28599999999999998</v>
      </c>
      <c r="F5" s="1">
        <v>51.71</v>
      </c>
      <c r="G5" s="7">
        <f>D5*F5</f>
        <v>310.57026000000002</v>
      </c>
      <c r="H5" s="8">
        <f>E5*F5</f>
        <v>14.789059999999999</v>
      </c>
      <c r="I5" s="19">
        <f>C5*F5</f>
        <v>9317.1077999999998</v>
      </c>
      <c r="J5" s="20">
        <f>E5</f>
        <v>0.28599999999999998</v>
      </c>
      <c r="L5">
        <f>J5*54</f>
        <v>15.444000000000001</v>
      </c>
      <c r="M5">
        <f>L5*7</f>
        <v>108.108</v>
      </c>
      <c r="N5">
        <f>M5*F5</f>
        <v>5590.2646800000002</v>
      </c>
    </row>
    <row r="6" spans="1:14">
      <c r="A6" s="4">
        <v>2</v>
      </c>
      <c r="B6" s="4" t="s">
        <v>7</v>
      </c>
      <c r="C6" s="5">
        <f t="shared" ref="C6:C46" si="0">D6*30</f>
        <v>7.56</v>
      </c>
      <c r="D6" s="5">
        <f>E6*21</f>
        <v>0.252</v>
      </c>
      <c r="E6" s="6">
        <v>1.2E-2</v>
      </c>
      <c r="F6" s="1">
        <v>65.53</v>
      </c>
      <c r="G6" s="7">
        <f>D6*F6</f>
        <v>16.513559999999998</v>
      </c>
      <c r="H6" s="8">
        <f t="shared" ref="H6:H46" si="1">E6*F6</f>
        <v>0.78635999999999995</v>
      </c>
      <c r="I6" s="19">
        <f>C6*F6</f>
        <v>495.40679999999998</v>
      </c>
      <c r="J6" s="20">
        <f t="shared" ref="J6:J46" si="2">E6</f>
        <v>1.2E-2</v>
      </c>
      <c r="L6">
        <f t="shared" ref="L6:L46" si="3">J6*54</f>
        <v>0.64800000000000002</v>
      </c>
      <c r="M6">
        <f t="shared" ref="M6:M46" si="4">L6*7</f>
        <v>4.5359999999999996</v>
      </c>
      <c r="N6">
        <f t="shared" ref="N6:N46" si="5">M6*F6</f>
        <v>297.24408</v>
      </c>
    </row>
    <row r="7" spans="1:14">
      <c r="A7" s="4">
        <v>3</v>
      </c>
      <c r="B7" s="4" t="s">
        <v>8</v>
      </c>
      <c r="C7" s="5">
        <f t="shared" si="0"/>
        <v>0</v>
      </c>
      <c r="D7" s="5"/>
      <c r="E7" s="6"/>
      <c r="F7" s="1"/>
      <c r="G7" s="7">
        <f t="shared" ref="G7:G46" si="6">D7*F7</f>
        <v>0</v>
      </c>
      <c r="H7" s="8">
        <f t="shared" si="1"/>
        <v>0</v>
      </c>
      <c r="I7" s="19"/>
      <c r="J7" s="20">
        <f t="shared" si="2"/>
        <v>0</v>
      </c>
      <c r="L7">
        <f t="shared" si="3"/>
        <v>0</v>
      </c>
      <c r="M7">
        <f t="shared" si="4"/>
        <v>0</v>
      </c>
      <c r="N7">
        <f t="shared" si="5"/>
        <v>0</v>
      </c>
    </row>
    <row r="8" spans="1:14">
      <c r="A8" s="4"/>
      <c r="B8" s="9" t="s">
        <v>9</v>
      </c>
      <c r="C8" s="5">
        <f t="shared" si="0"/>
        <v>5.04</v>
      </c>
      <c r="D8" s="5">
        <f t="shared" ref="D8:D13" si="7">E8*21</f>
        <v>0.16800000000000001</v>
      </c>
      <c r="E8" s="6">
        <v>8.0000000000000002E-3</v>
      </c>
      <c r="F8" s="1">
        <v>112.74</v>
      </c>
      <c r="G8" s="7">
        <f t="shared" si="6"/>
        <v>18.94032</v>
      </c>
      <c r="H8" s="8">
        <f t="shared" si="1"/>
        <v>0.90192000000000005</v>
      </c>
      <c r="I8" s="19">
        <f t="shared" ref="I8:I13" si="8">C8*F8</f>
        <v>568.20960000000002</v>
      </c>
      <c r="J8" s="20">
        <f t="shared" si="2"/>
        <v>8.0000000000000002E-3</v>
      </c>
      <c r="L8">
        <f t="shared" si="3"/>
        <v>0.432</v>
      </c>
      <c r="M8">
        <f t="shared" si="4"/>
        <v>3.024</v>
      </c>
      <c r="N8">
        <f t="shared" si="5"/>
        <v>340.92576000000003</v>
      </c>
    </row>
    <row r="9" spans="1:14">
      <c r="A9" s="4"/>
      <c r="B9" s="9" t="s">
        <v>10</v>
      </c>
      <c r="C9" s="5">
        <f t="shared" si="0"/>
        <v>11.34</v>
      </c>
      <c r="D9" s="5">
        <f t="shared" si="7"/>
        <v>0.378</v>
      </c>
      <c r="E9" s="6">
        <v>1.7999999999999999E-2</v>
      </c>
      <c r="F9" s="1">
        <v>177.05</v>
      </c>
      <c r="G9" s="7">
        <f t="shared" si="6"/>
        <v>66.924899999999994</v>
      </c>
      <c r="H9" s="8">
        <f t="shared" si="1"/>
        <v>3.1869000000000001</v>
      </c>
      <c r="I9" s="19">
        <f t="shared" si="8"/>
        <v>2007.7470000000001</v>
      </c>
      <c r="J9" s="20">
        <f t="shared" si="2"/>
        <v>1.7999999999999999E-2</v>
      </c>
      <c r="L9">
        <f t="shared" si="3"/>
        <v>0.97199999999999998</v>
      </c>
      <c r="M9">
        <f t="shared" si="4"/>
        <v>6.8040000000000003</v>
      </c>
      <c r="N9">
        <f t="shared" si="5"/>
        <v>1204.6482000000001</v>
      </c>
    </row>
    <row r="10" spans="1:14">
      <c r="A10" s="4"/>
      <c r="B10" s="9" t="s">
        <v>11</v>
      </c>
      <c r="C10" s="5">
        <f t="shared" si="0"/>
        <v>11.34</v>
      </c>
      <c r="D10" s="5">
        <f t="shared" si="7"/>
        <v>0.378</v>
      </c>
      <c r="E10" s="6">
        <v>1.7999999999999999E-2</v>
      </c>
      <c r="F10" s="1">
        <v>149.04</v>
      </c>
      <c r="G10" s="7">
        <f t="shared" si="6"/>
        <v>56.337119999999999</v>
      </c>
      <c r="H10" s="8">
        <f t="shared" si="1"/>
        <v>2.6827200000000002</v>
      </c>
      <c r="I10" s="19">
        <f t="shared" si="8"/>
        <v>1690.1135999999999</v>
      </c>
      <c r="J10" s="20">
        <f t="shared" si="2"/>
        <v>1.7999999999999999E-2</v>
      </c>
      <c r="L10">
        <f t="shared" si="3"/>
        <v>0.97199999999999998</v>
      </c>
      <c r="M10">
        <f t="shared" si="4"/>
        <v>6.8040000000000003</v>
      </c>
      <c r="N10">
        <f t="shared" si="5"/>
        <v>1014.06816</v>
      </c>
    </row>
    <row r="11" spans="1:14">
      <c r="A11" s="4"/>
      <c r="B11" s="9" t="s">
        <v>12</v>
      </c>
      <c r="C11" s="5">
        <f t="shared" si="0"/>
        <v>5.67</v>
      </c>
      <c r="D11" s="5">
        <f t="shared" si="7"/>
        <v>0.189</v>
      </c>
      <c r="E11" s="6">
        <v>8.9999999999999993E-3</v>
      </c>
      <c r="F11" s="1">
        <v>62.24</v>
      </c>
      <c r="G11" s="7">
        <f t="shared" si="6"/>
        <v>11.76336</v>
      </c>
      <c r="H11" s="8">
        <f t="shared" si="1"/>
        <v>0.56015999999999999</v>
      </c>
      <c r="I11" s="19">
        <f t="shared" si="8"/>
        <v>352.9008</v>
      </c>
      <c r="J11" s="20">
        <f t="shared" si="2"/>
        <v>8.9999999999999993E-3</v>
      </c>
      <c r="L11">
        <f t="shared" si="3"/>
        <v>0.48599999999999999</v>
      </c>
      <c r="M11">
        <f t="shared" si="4"/>
        <v>3.4020000000000001</v>
      </c>
      <c r="N11">
        <f t="shared" si="5"/>
        <v>211.74047999999999</v>
      </c>
    </row>
    <row r="12" spans="1:14">
      <c r="A12" s="4"/>
      <c r="B12" s="9" t="s">
        <v>13</v>
      </c>
      <c r="C12" s="5">
        <f t="shared" si="0"/>
        <v>8.82</v>
      </c>
      <c r="D12" s="5">
        <f t="shared" si="7"/>
        <v>0.29399999999999998</v>
      </c>
      <c r="E12" s="6">
        <v>1.4E-2</v>
      </c>
      <c r="F12" s="1">
        <v>144.09</v>
      </c>
      <c r="G12" s="7">
        <f t="shared" si="6"/>
        <v>42.362459999999999</v>
      </c>
      <c r="H12" s="8">
        <f t="shared" si="1"/>
        <v>2.0172599999999998</v>
      </c>
      <c r="I12" s="19">
        <f t="shared" si="8"/>
        <v>1270.8738000000001</v>
      </c>
      <c r="J12" s="20">
        <f t="shared" si="2"/>
        <v>1.4E-2</v>
      </c>
      <c r="L12">
        <f t="shared" si="3"/>
        <v>0.75600000000000001</v>
      </c>
      <c r="M12">
        <f t="shared" si="4"/>
        <v>5.2919999999999998</v>
      </c>
      <c r="N12">
        <f t="shared" si="5"/>
        <v>762.52427999999998</v>
      </c>
    </row>
    <row r="13" spans="1:14">
      <c r="A13" s="4"/>
      <c r="B13" s="9" t="s">
        <v>14</v>
      </c>
      <c r="C13" s="5">
        <f t="shared" si="0"/>
        <v>8.82</v>
      </c>
      <c r="D13" s="5">
        <f t="shared" si="7"/>
        <v>0.29399999999999998</v>
      </c>
      <c r="E13" s="6">
        <v>1.4E-2</v>
      </c>
      <c r="F13" s="1">
        <v>144.09</v>
      </c>
      <c r="G13" s="7">
        <f t="shared" si="6"/>
        <v>42.362459999999999</v>
      </c>
      <c r="H13" s="8">
        <f t="shared" si="1"/>
        <v>2.0172599999999998</v>
      </c>
      <c r="I13" s="19">
        <f t="shared" si="8"/>
        <v>1270.8738000000001</v>
      </c>
      <c r="J13" s="20">
        <f t="shared" si="2"/>
        <v>1.4E-2</v>
      </c>
      <c r="L13">
        <f t="shared" si="3"/>
        <v>0.75600000000000001</v>
      </c>
      <c r="M13">
        <f t="shared" si="4"/>
        <v>5.2919999999999998</v>
      </c>
      <c r="N13">
        <f t="shared" si="5"/>
        <v>762.52427999999998</v>
      </c>
    </row>
    <row r="14" spans="1:14">
      <c r="A14" s="4">
        <v>4</v>
      </c>
      <c r="B14" s="4" t="s">
        <v>15</v>
      </c>
      <c r="C14" s="5">
        <f t="shared" si="0"/>
        <v>0</v>
      </c>
      <c r="D14" s="5"/>
      <c r="E14" s="6"/>
      <c r="F14" s="10"/>
      <c r="G14" s="7">
        <f t="shared" si="6"/>
        <v>0</v>
      </c>
      <c r="H14" s="8">
        <f t="shared" si="1"/>
        <v>0</v>
      </c>
      <c r="I14" s="19"/>
      <c r="J14" s="20">
        <f t="shared" si="2"/>
        <v>0</v>
      </c>
      <c r="L14">
        <f t="shared" si="3"/>
        <v>0</v>
      </c>
      <c r="M14">
        <f t="shared" si="4"/>
        <v>0</v>
      </c>
      <c r="N14">
        <f t="shared" si="5"/>
        <v>0</v>
      </c>
    </row>
    <row r="15" spans="1:14">
      <c r="A15" s="4"/>
      <c r="B15" s="9" t="s">
        <v>16</v>
      </c>
      <c r="C15" s="5">
        <f t="shared" si="0"/>
        <v>21.42</v>
      </c>
      <c r="D15" s="5">
        <f>E15*21</f>
        <v>0.71399999999999997</v>
      </c>
      <c r="E15" s="6">
        <v>3.4000000000000002E-2</v>
      </c>
      <c r="F15" s="1">
        <v>166.29</v>
      </c>
      <c r="G15" s="7">
        <f t="shared" si="6"/>
        <v>118.73106</v>
      </c>
      <c r="H15" s="8">
        <f t="shared" si="1"/>
        <v>5.6538599999999999</v>
      </c>
      <c r="I15" s="19">
        <f>C15*F15</f>
        <v>3561.9317999999998</v>
      </c>
      <c r="J15" s="20">
        <f t="shared" si="2"/>
        <v>3.4000000000000002E-2</v>
      </c>
      <c r="L15">
        <f t="shared" si="3"/>
        <v>1.8360000000000001</v>
      </c>
      <c r="M15">
        <f t="shared" si="4"/>
        <v>12.852</v>
      </c>
      <c r="N15">
        <f t="shared" si="5"/>
        <v>2137.1590799999999</v>
      </c>
    </row>
    <row r="16" spans="1:14">
      <c r="A16" s="4">
        <v>5</v>
      </c>
      <c r="B16" s="4" t="s">
        <v>17</v>
      </c>
      <c r="C16" s="5">
        <f t="shared" si="0"/>
        <v>168.21</v>
      </c>
      <c r="D16" s="5">
        <f>E16*21</f>
        <v>5.6070000000000002</v>
      </c>
      <c r="E16" s="6">
        <v>0.26700000000000002</v>
      </c>
      <c r="F16" s="1">
        <v>72.95</v>
      </c>
      <c r="G16" s="7">
        <f t="shared" si="6"/>
        <v>409.03064999999998</v>
      </c>
      <c r="H16" s="8">
        <f t="shared" si="1"/>
        <v>19.477650000000001</v>
      </c>
      <c r="I16" s="19">
        <f>C16*F16</f>
        <v>12270.9195</v>
      </c>
      <c r="J16" s="20">
        <f t="shared" si="2"/>
        <v>0.26700000000000002</v>
      </c>
      <c r="L16">
        <f t="shared" si="3"/>
        <v>14.417999999999999</v>
      </c>
      <c r="M16">
        <f t="shared" si="4"/>
        <v>100.926</v>
      </c>
      <c r="N16">
        <f t="shared" si="5"/>
        <v>7362.5517</v>
      </c>
    </row>
    <row r="17" spans="1:14">
      <c r="A17" s="4">
        <v>6</v>
      </c>
      <c r="B17" s="4" t="s">
        <v>18</v>
      </c>
      <c r="C17" s="5">
        <f t="shared" si="0"/>
        <v>0</v>
      </c>
      <c r="D17" s="5"/>
      <c r="E17" s="6"/>
      <c r="F17" s="1"/>
      <c r="G17" s="7">
        <f t="shared" si="6"/>
        <v>0</v>
      </c>
      <c r="H17" s="8">
        <f t="shared" si="1"/>
        <v>0</v>
      </c>
      <c r="I17" s="19"/>
      <c r="J17" s="20">
        <f t="shared" si="2"/>
        <v>0</v>
      </c>
      <c r="L17">
        <f t="shared" si="3"/>
        <v>0</v>
      </c>
      <c r="M17">
        <f t="shared" si="4"/>
        <v>0</v>
      </c>
      <c r="N17">
        <f t="shared" si="5"/>
        <v>0</v>
      </c>
    </row>
    <row r="18" spans="1:14">
      <c r="A18" s="4"/>
      <c r="B18" s="9" t="s">
        <v>19</v>
      </c>
      <c r="C18" s="5">
        <f t="shared" si="0"/>
        <v>79.38</v>
      </c>
      <c r="D18" s="5">
        <f t="shared" ref="D18:D24" si="9">E18*21</f>
        <v>2.6459999999999999</v>
      </c>
      <c r="E18" s="6">
        <v>0.126</v>
      </c>
      <c r="F18" s="1">
        <v>59.76</v>
      </c>
      <c r="G18" s="7">
        <f t="shared" si="6"/>
        <v>158.12495999999999</v>
      </c>
      <c r="H18" s="8">
        <f t="shared" si="1"/>
        <v>7.5297599999999996</v>
      </c>
      <c r="I18" s="19">
        <f t="shared" ref="I18:I24" si="10">C18*F18</f>
        <v>4743.7488000000003</v>
      </c>
      <c r="J18" s="20">
        <f t="shared" si="2"/>
        <v>0.126</v>
      </c>
      <c r="L18">
        <f t="shared" si="3"/>
        <v>6.8040000000000003</v>
      </c>
      <c r="M18">
        <f t="shared" si="4"/>
        <v>47.628</v>
      </c>
      <c r="N18">
        <f t="shared" si="5"/>
        <v>2846.24928</v>
      </c>
    </row>
    <row r="19" spans="1:14">
      <c r="A19" s="4"/>
      <c r="B19" s="9" t="s">
        <v>20</v>
      </c>
      <c r="C19" s="5">
        <f t="shared" si="0"/>
        <v>30.24</v>
      </c>
      <c r="D19" s="5">
        <f t="shared" si="9"/>
        <v>1.008</v>
      </c>
      <c r="E19" s="6">
        <v>4.8000000000000001E-2</v>
      </c>
      <c r="F19" s="1">
        <v>59.47</v>
      </c>
      <c r="G19" s="7">
        <f t="shared" si="6"/>
        <v>59.94576</v>
      </c>
      <c r="H19" s="8">
        <f t="shared" si="1"/>
        <v>2.8545600000000002</v>
      </c>
      <c r="I19" s="19">
        <f t="shared" si="10"/>
        <v>1798.3728000000001</v>
      </c>
      <c r="J19" s="20">
        <f t="shared" si="2"/>
        <v>4.8000000000000001E-2</v>
      </c>
      <c r="L19">
        <f t="shared" si="3"/>
        <v>2.5920000000000001</v>
      </c>
      <c r="M19">
        <f t="shared" si="4"/>
        <v>18.143999999999998</v>
      </c>
      <c r="N19">
        <f t="shared" si="5"/>
        <v>1079.02368</v>
      </c>
    </row>
    <row r="20" spans="1:14">
      <c r="A20" s="4"/>
      <c r="B20" s="9" t="s">
        <v>21</v>
      </c>
      <c r="C20" s="5">
        <f t="shared" si="0"/>
        <v>30.24</v>
      </c>
      <c r="D20" s="5">
        <f t="shared" si="9"/>
        <v>1.008</v>
      </c>
      <c r="E20" s="6">
        <v>4.8000000000000001E-2</v>
      </c>
      <c r="F20" s="1">
        <v>54.24</v>
      </c>
      <c r="G20" s="7">
        <f t="shared" si="6"/>
        <v>54.673920000000003</v>
      </c>
      <c r="H20" s="8">
        <f t="shared" si="1"/>
        <v>2.6035200000000001</v>
      </c>
      <c r="I20" s="19">
        <f t="shared" si="10"/>
        <v>1640.2175999999999</v>
      </c>
      <c r="J20" s="20">
        <f t="shared" si="2"/>
        <v>4.8000000000000001E-2</v>
      </c>
      <c r="L20">
        <f t="shared" si="3"/>
        <v>2.5920000000000001</v>
      </c>
      <c r="M20">
        <f t="shared" si="4"/>
        <v>18.143999999999998</v>
      </c>
      <c r="N20">
        <f t="shared" si="5"/>
        <v>984.13055999999995</v>
      </c>
    </row>
    <row r="21" spans="1:14">
      <c r="A21" s="4"/>
      <c r="B21" s="9" t="s">
        <v>22</v>
      </c>
      <c r="C21" s="5">
        <f t="shared" si="0"/>
        <v>36.54</v>
      </c>
      <c r="D21" s="5">
        <f t="shared" si="9"/>
        <v>1.218</v>
      </c>
      <c r="E21" s="6">
        <v>5.8000000000000003E-2</v>
      </c>
      <c r="F21" s="11">
        <v>54.79</v>
      </c>
      <c r="G21" s="7">
        <f t="shared" si="6"/>
        <v>66.734219999999993</v>
      </c>
      <c r="H21" s="8">
        <f t="shared" si="1"/>
        <v>3.1778200000000001</v>
      </c>
      <c r="I21" s="19">
        <f t="shared" si="10"/>
        <v>2002.0265999999999</v>
      </c>
      <c r="J21" s="20">
        <f t="shared" si="2"/>
        <v>5.8000000000000003E-2</v>
      </c>
      <c r="L21">
        <f t="shared" si="3"/>
        <v>3.1320000000000001</v>
      </c>
      <c r="M21">
        <f t="shared" si="4"/>
        <v>21.923999999999999</v>
      </c>
      <c r="N21">
        <f t="shared" si="5"/>
        <v>1201.21596</v>
      </c>
    </row>
    <row r="22" spans="1:14">
      <c r="A22" s="4"/>
      <c r="B22" s="9" t="s">
        <v>23</v>
      </c>
      <c r="C22" s="5">
        <f t="shared" si="0"/>
        <v>30.24</v>
      </c>
      <c r="D22" s="5">
        <f t="shared" si="9"/>
        <v>1.008</v>
      </c>
      <c r="E22" s="6">
        <v>4.8000000000000001E-2</v>
      </c>
      <c r="F22" s="1">
        <v>269.58</v>
      </c>
      <c r="G22" s="7">
        <f t="shared" si="6"/>
        <v>271.73664000000002</v>
      </c>
      <c r="H22" s="8">
        <f t="shared" si="1"/>
        <v>12.93984</v>
      </c>
      <c r="I22" s="19">
        <f t="shared" si="10"/>
        <v>8152.0991999999997</v>
      </c>
      <c r="J22" s="20">
        <f t="shared" si="2"/>
        <v>4.8000000000000001E-2</v>
      </c>
      <c r="L22">
        <f t="shared" si="3"/>
        <v>2.5920000000000001</v>
      </c>
      <c r="M22">
        <f t="shared" si="4"/>
        <v>18.143999999999998</v>
      </c>
      <c r="N22">
        <f t="shared" si="5"/>
        <v>4891.2595199999996</v>
      </c>
    </row>
    <row r="23" spans="1:14">
      <c r="A23" s="4"/>
      <c r="B23" s="9" t="s">
        <v>24</v>
      </c>
      <c r="C23" s="5">
        <f t="shared" si="0"/>
        <v>44.1</v>
      </c>
      <c r="D23" s="5">
        <f t="shared" si="9"/>
        <v>1.47</v>
      </c>
      <c r="E23" s="6">
        <v>7.0000000000000007E-2</v>
      </c>
      <c r="F23" s="1">
        <v>303.57</v>
      </c>
      <c r="G23" s="7">
        <f t="shared" si="6"/>
        <v>446.24790000000002</v>
      </c>
      <c r="H23" s="8">
        <f t="shared" si="1"/>
        <v>21.2499</v>
      </c>
      <c r="I23" s="19">
        <f t="shared" si="10"/>
        <v>13387.437</v>
      </c>
      <c r="J23" s="20">
        <f t="shared" si="2"/>
        <v>7.0000000000000007E-2</v>
      </c>
      <c r="L23">
        <f t="shared" si="3"/>
        <v>3.78</v>
      </c>
      <c r="M23">
        <f t="shared" si="4"/>
        <v>26.46</v>
      </c>
      <c r="N23">
        <f t="shared" si="5"/>
        <v>8032.4621999999999</v>
      </c>
    </row>
    <row r="24" spans="1:14">
      <c r="A24" s="4"/>
      <c r="B24" s="9" t="s">
        <v>25</v>
      </c>
      <c r="C24" s="5">
        <f t="shared" si="0"/>
        <v>4.41</v>
      </c>
      <c r="D24" s="5">
        <f t="shared" si="9"/>
        <v>0.14699999999999999</v>
      </c>
      <c r="E24" s="6">
        <v>7.0000000000000001E-3</v>
      </c>
      <c r="F24" s="1">
        <v>412.15</v>
      </c>
      <c r="G24" s="7">
        <f t="shared" si="6"/>
        <v>60.58605</v>
      </c>
      <c r="H24" s="8">
        <f t="shared" si="1"/>
        <v>2.8850500000000001</v>
      </c>
      <c r="I24" s="19">
        <f t="shared" si="10"/>
        <v>1817.5815</v>
      </c>
      <c r="J24" s="20">
        <f t="shared" si="2"/>
        <v>7.0000000000000001E-3</v>
      </c>
      <c r="L24">
        <f t="shared" si="3"/>
        <v>0.378</v>
      </c>
      <c r="M24">
        <f t="shared" si="4"/>
        <v>2.6459999999999999</v>
      </c>
      <c r="N24">
        <f t="shared" si="5"/>
        <v>1090.5489</v>
      </c>
    </row>
    <row r="25" spans="1:14">
      <c r="A25" s="4">
        <v>7</v>
      </c>
      <c r="B25" s="4" t="s">
        <v>26</v>
      </c>
      <c r="C25" s="5">
        <f t="shared" si="0"/>
        <v>0</v>
      </c>
      <c r="D25" s="5"/>
      <c r="E25" s="6"/>
      <c r="F25" s="1"/>
      <c r="G25" s="7">
        <f t="shared" si="6"/>
        <v>0</v>
      </c>
      <c r="H25" s="8">
        <f t="shared" si="1"/>
        <v>0</v>
      </c>
      <c r="I25" s="19"/>
      <c r="J25" s="20">
        <f t="shared" si="2"/>
        <v>0</v>
      </c>
      <c r="L25">
        <f t="shared" si="3"/>
        <v>0</v>
      </c>
      <c r="M25">
        <f t="shared" si="4"/>
        <v>0</v>
      </c>
      <c r="N25">
        <f t="shared" si="5"/>
        <v>0</v>
      </c>
    </row>
    <row r="26" spans="1:14">
      <c r="A26" s="4"/>
      <c r="B26" s="9" t="s">
        <v>27</v>
      </c>
      <c r="C26" s="5">
        <f t="shared" si="0"/>
        <v>36.54</v>
      </c>
      <c r="D26" s="5">
        <f t="shared" ref="D26:D39" si="11">E26*21</f>
        <v>1.218</v>
      </c>
      <c r="E26" s="6">
        <v>5.8000000000000003E-2</v>
      </c>
      <c r="F26" s="1">
        <v>152.06</v>
      </c>
      <c r="G26" s="7">
        <f t="shared" si="6"/>
        <v>185.20908</v>
      </c>
      <c r="H26" s="8">
        <f t="shared" si="1"/>
        <v>8.8194800000000004</v>
      </c>
      <c r="I26" s="19">
        <f t="shared" ref="I26:I39" si="12">C26*F26</f>
        <v>5556.2723999999998</v>
      </c>
      <c r="J26" s="20">
        <f t="shared" si="2"/>
        <v>5.8000000000000003E-2</v>
      </c>
      <c r="L26">
        <f t="shared" si="3"/>
        <v>3.1320000000000001</v>
      </c>
      <c r="M26">
        <f t="shared" si="4"/>
        <v>21.923999999999999</v>
      </c>
      <c r="N26">
        <f t="shared" si="5"/>
        <v>3333.7634400000002</v>
      </c>
    </row>
    <row r="27" spans="1:14">
      <c r="A27" s="4"/>
      <c r="B27" s="9" t="s">
        <v>28</v>
      </c>
      <c r="C27" s="5">
        <f t="shared" si="0"/>
        <v>35.909999999999997</v>
      </c>
      <c r="D27" s="5">
        <f t="shared" si="11"/>
        <v>1.1970000000000001</v>
      </c>
      <c r="E27" s="6">
        <v>5.7000000000000002E-2</v>
      </c>
      <c r="F27" s="1">
        <v>208</v>
      </c>
      <c r="G27" s="7">
        <f t="shared" si="6"/>
        <v>248.976</v>
      </c>
      <c r="H27" s="8">
        <f t="shared" si="1"/>
        <v>11.856</v>
      </c>
      <c r="I27" s="19">
        <f t="shared" si="12"/>
        <v>7469.28</v>
      </c>
      <c r="J27" s="20">
        <f t="shared" si="2"/>
        <v>5.7000000000000002E-2</v>
      </c>
      <c r="L27">
        <f t="shared" si="3"/>
        <v>3.0779999999999998</v>
      </c>
      <c r="M27">
        <f t="shared" si="4"/>
        <v>21.545999999999999</v>
      </c>
      <c r="N27">
        <f t="shared" si="5"/>
        <v>4481.5680000000002</v>
      </c>
    </row>
    <row r="28" spans="1:14">
      <c r="A28" s="4">
        <v>8</v>
      </c>
      <c r="B28" s="4" t="s">
        <v>29</v>
      </c>
      <c r="C28" s="5">
        <f t="shared" si="0"/>
        <v>11.34</v>
      </c>
      <c r="D28" s="5">
        <f t="shared" si="11"/>
        <v>0.378</v>
      </c>
      <c r="E28" s="6">
        <v>1.7999999999999999E-2</v>
      </c>
      <c r="F28" s="1">
        <v>630.87</v>
      </c>
      <c r="G28" s="7">
        <f t="shared" si="6"/>
        <v>238.46886000000001</v>
      </c>
      <c r="H28" s="8">
        <f t="shared" si="1"/>
        <v>11.35566</v>
      </c>
      <c r="I28" s="19">
        <f t="shared" si="12"/>
        <v>7154.0658000000003</v>
      </c>
      <c r="J28" s="20">
        <f t="shared" si="2"/>
        <v>1.7999999999999999E-2</v>
      </c>
      <c r="L28">
        <f t="shared" si="3"/>
        <v>0.97199999999999998</v>
      </c>
      <c r="M28">
        <f t="shared" si="4"/>
        <v>6.8040000000000003</v>
      </c>
      <c r="N28">
        <f t="shared" si="5"/>
        <v>4292.43948</v>
      </c>
    </row>
    <row r="29" spans="1:14">
      <c r="A29" s="4">
        <v>9</v>
      </c>
      <c r="B29" s="4" t="s">
        <v>30</v>
      </c>
      <c r="C29" s="5">
        <f t="shared" si="0"/>
        <v>42.21</v>
      </c>
      <c r="D29" s="5">
        <f t="shared" si="11"/>
        <v>1.407</v>
      </c>
      <c r="E29" s="6">
        <v>6.7000000000000004E-2</v>
      </c>
      <c r="F29" s="1">
        <v>96.96</v>
      </c>
      <c r="G29" s="7">
        <f t="shared" si="6"/>
        <v>136.42272</v>
      </c>
      <c r="H29" s="8">
        <f t="shared" si="1"/>
        <v>6.4963199999999999</v>
      </c>
      <c r="I29" s="19">
        <f t="shared" si="12"/>
        <v>4092.6815999999999</v>
      </c>
      <c r="J29" s="20">
        <f t="shared" si="2"/>
        <v>6.7000000000000004E-2</v>
      </c>
      <c r="L29">
        <f t="shared" si="3"/>
        <v>3.6179999999999999</v>
      </c>
      <c r="M29">
        <f t="shared" si="4"/>
        <v>25.326000000000001</v>
      </c>
      <c r="N29">
        <f t="shared" si="5"/>
        <v>2455.60896</v>
      </c>
    </row>
    <row r="30" spans="1:14">
      <c r="A30" s="4">
        <v>10</v>
      </c>
      <c r="B30" s="4" t="s">
        <v>31</v>
      </c>
      <c r="C30" s="5">
        <f t="shared" si="0"/>
        <v>54.18</v>
      </c>
      <c r="D30" s="5">
        <f t="shared" si="11"/>
        <v>1.806</v>
      </c>
      <c r="E30" s="6">
        <v>8.5999999999999993E-2</v>
      </c>
      <c r="F30" s="12">
        <v>570</v>
      </c>
      <c r="G30" s="7">
        <f t="shared" si="6"/>
        <v>1029.42</v>
      </c>
      <c r="H30" s="8">
        <f t="shared" si="1"/>
        <v>49.02</v>
      </c>
      <c r="I30" s="19">
        <f t="shared" si="12"/>
        <v>30882.6</v>
      </c>
      <c r="J30" s="20">
        <f t="shared" si="2"/>
        <v>8.5999999999999993E-2</v>
      </c>
      <c r="L30">
        <f t="shared" si="3"/>
        <v>4.6440000000000001</v>
      </c>
      <c r="M30">
        <f t="shared" si="4"/>
        <v>32.508000000000003</v>
      </c>
      <c r="N30">
        <f t="shared" si="5"/>
        <v>18529.560000000001</v>
      </c>
    </row>
    <row r="31" spans="1:14">
      <c r="A31" s="4">
        <v>11</v>
      </c>
      <c r="B31" s="4" t="s">
        <v>32</v>
      </c>
      <c r="C31" s="5">
        <f t="shared" si="0"/>
        <v>30.24</v>
      </c>
      <c r="D31" s="5">
        <f t="shared" si="11"/>
        <v>1.008</v>
      </c>
      <c r="E31" s="6">
        <v>4.8000000000000001E-2</v>
      </c>
      <c r="F31" s="12">
        <v>245.47</v>
      </c>
      <c r="G31" s="7">
        <f t="shared" si="6"/>
        <v>247.43376000000001</v>
      </c>
      <c r="H31" s="8">
        <f t="shared" si="1"/>
        <v>11.78256</v>
      </c>
      <c r="I31" s="19">
        <f t="shared" si="12"/>
        <v>7423.0128000000004</v>
      </c>
      <c r="J31" s="20">
        <f t="shared" si="2"/>
        <v>4.8000000000000001E-2</v>
      </c>
      <c r="L31">
        <f t="shared" si="3"/>
        <v>2.5920000000000001</v>
      </c>
      <c r="M31">
        <f t="shared" si="4"/>
        <v>18.143999999999998</v>
      </c>
      <c r="N31">
        <f t="shared" si="5"/>
        <v>4453.8076799999999</v>
      </c>
    </row>
    <row r="32" spans="1:14">
      <c r="A32" s="4">
        <v>12</v>
      </c>
      <c r="B32" s="4" t="s">
        <v>33</v>
      </c>
      <c r="C32" s="5">
        <f t="shared" si="0"/>
        <v>35.909999999999997</v>
      </c>
      <c r="D32" s="5">
        <f t="shared" si="11"/>
        <v>1.1970000000000001</v>
      </c>
      <c r="E32" s="6">
        <v>5.7000000000000002E-2</v>
      </c>
      <c r="F32" s="12">
        <v>430.91</v>
      </c>
      <c r="G32" s="7">
        <f t="shared" si="6"/>
        <v>515.79926999999998</v>
      </c>
      <c r="H32" s="8">
        <f t="shared" si="1"/>
        <v>24.561869999999999</v>
      </c>
      <c r="I32" s="19">
        <f t="shared" si="12"/>
        <v>15473.9781</v>
      </c>
      <c r="J32" s="20">
        <f t="shared" si="2"/>
        <v>5.7000000000000002E-2</v>
      </c>
      <c r="L32">
        <f t="shared" si="3"/>
        <v>3.0779999999999998</v>
      </c>
      <c r="M32">
        <f t="shared" si="4"/>
        <v>21.545999999999999</v>
      </c>
      <c r="N32">
        <f t="shared" si="5"/>
        <v>9284.3868600000005</v>
      </c>
    </row>
    <row r="33" spans="1:14">
      <c r="A33" s="4">
        <v>13</v>
      </c>
      <c r="B33" s="4" t="s">
        <v>34</v>
      </c>
      <c r="C33" s="5">
        <f t="shared" si="0"/>
        <v>107.73</v>
      </c>
      <c r="D33" s="5">
        <f t="shared" si="11"/>
        <v>3.5910000000000002</v>
      </c>
      <c r="E33" s="6">
        <v>0.17100000000000001</v>
      </c>
      <c r="F33" s="13">
        <v>112.72</v>
      </c>
      <c r="G33" s="7">
        <f t="shared" si="6"/>
        <v>404.77751999999998</v>
      </c>
      <c r="H33" s="8">
        <f t="shared" si="1"/>
        <v>19.275120000000001</v>
      </c>
      <c r="I33" s="19">
        <f t="shared" si="12"/>
        <v>12143.3256</v>
      </c>
      <c r="J33" s="20">
        <f t="shared" si="2"/>
        <v>0.17100000000000001</v>
      </c>
      <c r="L33">
        <f t="shared" si="3"/>
        <v>9.234</v>
      </c>
      <c r="M33">
        <f t="shared" si="4"/>
        <v>64.638000000000005</v>
      </c>
      <c r="N33">
        <f t="shared" si="5"/>
        <v>7285.9953599999999</v>
      </c>
    </row>
    <row r="34" spans="1:14">
      <c r="A34" s="4">
        <v>14</v>
      </c>
      <c r="B34" s="4" t="s">
        <v>35</v>
      </c>
      <c r="C34" s="5">
        <f t="shared" si="0"/>
        <v>8.82</v>
      </c>
      <c r="D34" s="5">
        <f t="shared" si="11"/>
        <v>0.29399999999999998</v>
      </c>
      <c r="E34" s="6">
        <v>1.4E-2</v>
      </c>
      <c r="F34" s="1">
        <v>720.48</v>
      </c>
      <c r="G34" s="7">
        <f t="shared" si="6"/>
        <v>211.82112000000001</v>
      </c>
      <c r="H34" s="8">
        <f t="shared" si="1"/>
        <v>10.08672</v>
      </c>
      <c r="I34" s="19">
        <f t="shared" si="12"/>
        <v>6354.6336000000001</v>
      </c>
      <c r="J34" s="20">
        <f t="shared" si="2"/>
        <v>1.4E-2</v>
      </c>
      <c r="L34">
        <f t="shared" si="3"/>
        <v>0.75600000000000001</v>
      </c>
      <c r="M34">
        <f t="shared" si="4"/>
        <v>5.2919999999999998</v>
      </c>
      <c r="N34">
        <f t="shared" si="5"/>
        <v>3812.7801599999998</v>
      </c>
    </row>
    <row r="35" spans="1:14">
      <c r="A35" s="4">
        <v>15</v>
      </c>
      <c r="B35" s="4" t="s">
        <v>36</v>
      </c>
      <c r="C35" s="5">
        <f t="shared" si="0"/>
        <v>6.3</v>
      </c>
      <c r="D35" s="5">
        <f t="shared" si="11"/>
        <v>0.21</v>
      </c>
      <c r="E35" s="6">
        <v>0.01</v>
      </c>
      <c r="F35" s="1">
        <v>436.71</v>
      </c>
      <c r="G35" s="7">
        <f t="shared" si="6"/>
        <v>91.709100000000007</v>
      </c>
      <c r="H35" s="8">
        <f t="shared" si="1"/>
        <v>4.3670999999999998</v>
      </c>
      <c r="I35" s="19">
        <f t="shared" si="12"/>
        <v>2751.2730000000001</v>
      </c>
      <c r="J35" s="20">
        <f t="shared" si="2"/>
        <v>0.01</v>
      </c>
      <c r="L35">
        <f t="shared" si="3"/>
        <v>0.54</v>
      </c>
      <c r="M35">
        <f t="shared" si="4"/>
        <v>3.78</v>
      </c>
      <c r="N35">
        <f t="shared" si="5"/>
        <v>1650.7637999999999</v>
      </c>
    </row>
    <row r="36" spans="1:14">
      <c r="A36" s="4">
        <v>16</v>
      </c>
      <c r="B36" s="4" t="s">
        <v>37</v>
      </c>
      <c r="C36" s="5">
        <f t="shared" si="0"/>
        <v>18.27</v>
      </c>
      <c r="D36" s="5">
        <f t="shared" si="11"/>
        <v>0.60899999999999999</v>
      </c>
      <c r="E36" s="6">
        <v>2.9000000000000001E-2</v>
      </c>
      <c r="F36" s="11">
        <v>1249.0899999999999</v>
      </c>
      <c r="G36" s="7">
        <f t="shared" si="6"/>
        <v>760.69581000000005</v>
      </c>
      <c r="H36" s="8">
        <f t="shared" si="1"/>
        <v>36.223610000000001</v>
      </c>
      <c r="I36" s="19">
        <f t="shared" si="12"/>
        <v>22820.874299999999</v>
      </c>
      <c r="J36" s="20">
        <f t="shared" si="2"/>
        <v>2.9000000000000001E-2</v>
      </c>
      <c r="L36">
        <f t="shared" si="3"/>
        <v>1.5660000000000001</v>
      </c>
      <c r="M36">
        <f t="shared" si="4"/>
        <v>10.962</v>
      </c>
      <c r="N36">
        <f t="shared" si="5"/>
        <v>13692.524579999999</v>
      </c>
    </row>
    <row r="37" spans="1:14">
      <c r="A37" s="4">
        <v>17</v>
      </c>
      <c r="B37" s="4" t="s">
        <v>38</v>
      </c>
      <c r="C37" s="5">
        <f t="shared" si="0"/>
        <v>10.08</v>
      </c>
      <c r="D37" s="5">
        <f t="shared" si="11"/>
        <v>0.33600000000000002</v>
      </c>
      <c r="E37" s="6">
        <v>1.6E-2</v>
      </c>
      <c r="F37" s="1">
        <v>159.80000000000001</v>
      </c>
      <c r="G37" s="7">
        <f t="shared" si="6"/>
        <v>53.692799999999998</v>
      </c>
      <c r="H37" s="8">
        <f t="shared" si="1"/>
        <v>2.5568</v>
      </c>
      <c r="I37" s="19">
        <f t="shared" si="12"/>
        <v>1610.7840000000001</v>
      </c>
      <c r="J37" s="20">
        <f t="shared" si="2"/>
        <v>1.6E-2</v>
      </c>
      <c r="L37">
        <f t="shared" si="3"/>
        <v>0.86399999999999999</v>
      </c>
      <c r="M37">
        <f t="shared" si="4"/>
        <v>6.048</v>
      </c>
      <c r="N37">
        <f t="shared" si="5"/>
        <v>966.47040000000004</v>
      </c>
    </row>
    <row r="38" spans="1:14">
      <c r="A38" s="4">
        <v>18</v>
      </c>
      <c r="B38" s="4" t="s">
        <v>39</v>
      </c>
      <c r="C38" s="5">
        <f t="shared" si="0"/>
        <v>180.18</v>
      </c>
      <c r="D38" s="5">
        <f t="shared" si="11"/>
        <v>6.0060000000000002</v>
      </c>
      <c r="E38" s="6">
        <v>0.28599999999999998</v>
      </c>
      <c r="F38" s="1">
        <v>10.62</v>
      </c>
      <c r="G38" s="7">
        <f t="shared" si="6"/>
        <v>63.783720000000002</v>
      </c>
      <c r="H38" s="8">
        <f t="shared" si="1"/>
        <v>3.0373199999999998</v>
      </c>
      <c r="I38" s="19">
        <f t="shared" si="12"/>
        <v>1913.5116</v>
      </c>
      <c r="J38" s="20">
        <f t="shared" si="2"/>
        <v>0.28599999999999998</v>
      </c>
      <c r="L38">
        <f t="shared" si="3"/>
        <v>15.444000000000001</v>
      </c>
      <c r="M38">
        <f t="shared" si="4"/>
        <v>108.108</v>
      </c>
      <c r="N38">
        <f t="shared" si="5"/>
        <v>1148.1069600000001</v>
      </c>
    </row>
    <row r="39" spans="1:14">
      <c r="A39" s="4">
        <v>19</v>
      </c>
      <c r="B39" s="4" t="s">
        <v>40</v>
      </c>
      <c r="C39" s="5">
        <f t="shared" si="0"/>
        <v>25.2</v>
      </c>
      <c r="D39" s="5">
        <f t="shared" si="11"/>
        <v>0.84</v>
      </c>
      <c r="E39" s="6">
        <v>0.04</v>
      </c>
      <c r="F39" s="1">
        <v>100.39</v>
      </c>
      <c r="G39" s="7">
        <f t="shared" si="6"/>
        <v>84.327600000000004</v>
      </c>
      <c r="H39" s="8">
        <f t="shared" si="1"/>
        <v>4.0156000000000001</v>
      </c>
      <c r="I39" s="19">
        <f t="shared" si="12"/>
        <v>2529.828</v>
      </c>
      <c r="J39" s="20">
        <f t="shared" si="2"/>
        <v>0.04</v>
      </c>
      <c r="L39">
        <f t="shared" si="3"/>
        <v>2.16</v>
      </c>
      <c r="M39">
        <f t="shared" si="4"/>
        <v>15.12</v>
      </c>
      <c r="N39">
        <f t="shared" si="5"/>
        <v>1517.8968</v>
      </c>
    </row>
    <row r="40" spans="1:14">
      <c r="A40" s="4">
        <v>20</v>
      </c>
      <c r="B40" s="4" t="s">
        <v>41</v>
      </c>
      <c r="C40" s="5">
        <f t="shared" si="0"/>
        <v>0</v>
      </c>
      <c r="D40" s="5"/>
      <c r="E40" s="6"/>
      <c r="F40" s="1"/>
      <c r="G40" s="7">
        <f t="shared" si="6"/>
        <v>0</v>
      </c>
      <c r="H40" s="8">
        <f t="shared" si="1"/>
        <v>0</v>
      </c>
      <c r="I40" s="19"/>
      <c r="J40" s="20">
        <f t="shared" si="2"/>
        <v>0</v>
      </c>
      <c r="L40">
        <f t="shared" si="3"/>
        <v>0</v>
      </c>
      <c r="M40">
        <f t="shared" si="4"/>
        <v>0</v>
      </c>
      <c r="N40">
        <f t="shared" si="5"/>
        <v>0</v>
      </c>
    </row>
    <row r="41" spans="1:14">
      <c r="A41" s="4"/>
      <c r="B41" s="9" t="s">
        <v>42</v>
      </c>
      <c r="C41" s="5">
        <f t="shared" si="0"/>
        <v>4.41</v>
      </c>
      <c r="D41" s="5">
        <f t="shared" ref="D41:D46" si="13">E41*21</f>
        <v>0.14699999999999999</v>
      </c>
      <c r="E41" s="6">
        <v>7.0000000000000001E-3</v>
      </c>
      <c r="F41" s="1">
        <v>251.39</v>
      </c>
      <c r="G41" s="7">
        <f t="shared" si="6"/>
        <v>36.954329999999999</v>
      </c>
      <c r="H41" s="8">
        <f t="shared" si="1"/>
        <v>1.75973</v>
      </c>
      <c r="I41" s="19">
        <f t="shared" ref="I41:I46" si="14">C41*F41</f>
        <v>1108.6298999999999</v>
      </c>
      <c r="J41" s="20">
        <f t="shared" si="2"/>
        <v>7.0000000000000001E-3</v>
      </c>
      <c r="L41">
        <f t="shared" si="3"/>
        <v>0.378</v>
      </c>
      <c r="M41">
        <f t="shared" si="4"/>
        <v>2.6459999999999999</v>
      </c>
      <c r="N41">
        <f t="shared" si="5"/>
        <v>665.17794000000004</v>
      </c>
    </row>
    <row r="42" spans="1:14">
      <c r="A42" s="4"/>
      <c r="B42" s="9" t="s">
        <v>43</v>
      </c>
      <c r="C42" s="5">
        <f t="shared" si="0"/>
        <v>4.41</v>
      </c>
      <c r="D42" s="5">
        <f t="shared" si="13"/>
        <v>0.14699999999999999</v>
      </c>
      <c r="E42" s="6">
        <v>7.0000000000000001E-3</v>
      </c>
      <c r="F42" s="14">
        <v>209.93</v>
      </c>
      <c r="G42" s="7">
        <f t="shared" si="6"/>
        <v>30.85971</v>
      </c>
      <c r="H42" s="8">
        <f t="shared" si="1"/>
        <v>1.4695100000000001</v>
      </c>
      <c r="I42" s="19">
        <f t="shared" si="14"/>
        <v>925.79129999999998</v>
      </c>
      <c r="J42" s="20">
        <f t="shared" si="2"/>
        <v>7.0000000000000001E-3</v>
      </c>
      <c r="L42">
        <f t="shared" si="3"/>
        <v>0.378</v>
      </c>
      <c r="M42">
        <f t="shared" si="4"/>
        <v>2.6459999999999999</v>
      </c>
      <c r="N42">
        <f t="shared" si="5"/>
        <v>555.47478000000001</v>
      </c>
    </row>
    <row r="43" spans="1:14">
      <c r="A43" s="4">
        <v>21</v>
      </c>
      <c r="B43" s="4" t="s">
        <v>44</v>
      </c>
      <c r="C43" s="5">
        <f t="shared" si="0"/>
        <v>1.26</v>
      </c>
      <c r="D43" s="5">
        <f t="shared" si="13"/>
        <v>4.2000000000000003E-2</v>
      </c>
      <c r="E43" s="6">
        <v>2E-3</v>
      </c>
      <c r="F43" s="1">
        <v>1287.33</v>
      </c>
      <c r="G43" s="7">
        <f t="shared" si="6"/>
        <v>54.067860000000003</v>
      </c>
      <c r="H43" s="8">
        <f t="shared" si="1"/>
        <v>2.5746600000000002</v>
      </c>
      <c r="I43" s="19">
        <f t="shared" si="14"/>
        <v>1622.0358000000001</v>
      </c>
      <c r="J43" s="20">
        <f t="shared" si="2"/>
        <v>2E-3</v>
      </c>
      <c r="L43">
        <f t="shared" si="3"/>
        <v>0.108</v>
      </c>
      <c r="M43">
        <f t="shared" si="4"/>
        <v>0.75600000000000001</v>
      </c>
      <c r="N43">
        <f t="shared" si="5"/>
        <v>973.22148000000004</v>
      </c>
    </row>
    <row r="44" spans="1:14">
      <c r="A44" s="4">
        <v>22</v>
      </c>
      <c r="B44" s="4" t="s">
        <v>45</v>
      </c>
      <c r="C44" s="5">
        <f t="shared" si="0"/>
        <v>1.26</v>
      </c>
      <c r="D44" s="5">
        <f t="shared" si="13"/>
        <v>4.2000000000000003E-2</v>
      </c>
      <c r="E44" s="6">
        <v>2E-3</v>
      </c>
      <c r="F44" s="1">
        <v>298.52999999999997</v>
      </c>
      <c r="G44" s="7">
        <f t="shared" si="6"/>
        <v>12.538259999999999</v>
      </c>
      <c r="H44" s="8">
        <f t="shared" si="1"/>
        <v>0.59706000000000004</v>
      </c>
      <c r="I44" s="19">
        <f t="shared" si="14"/>
        <v>376.14780000000002</v>
      </c>
      <c r="J44" s="20">
        <f t="shared" si="2"/>
        <v>2E-3</v>
      </c>
      <c r="L44">
        <f t="shared" si="3"/>
        <v>0.108</v>
      </c>
      <c r="M44">
        <f t="shared" si="4"/>
        <v>0.75600000000000001</v>
      </c>
      <c r="N44">
        <f t="shared" si="5"/>
        <v>225.68868000000001</v>
      </c>
    </row>
    <row r="45" spans="1:14">
      <c r="A45" s="4">
        <v>23</v>
      </c>
      <c r="B45" s="4" t="s">
        <v>46</v>
      </c>
      <c r="C45" s="5">
        <f t="shared" si="0"/>
        <v>11.34</v>
      </c>
      <c r="D45" s="5">
        <f t="shared" si="13"/>
        <v>0.378</v>
      </c>
      <c r="E45" s="6">
        <v>1.7999999999999999E-2</v>
      </c>
      <c r="F45" s="1">
        <v>27.04</v>
      </c>
      <c r="G45" s="7">
        <f t="shared" si="6"/>
        <v>10.221120000000001</v>
      </c>
      <c r="H45" s="8">
        <f t="shared" si="1"/>
        <v>0.48671999999999999</v>
      </c>
      <c r="I45" s="19">
        <f t="shared" si="14"/>
        <v>306.6336</v>
      </c>
      <c r="J45" s="20">
        <f t="shared" si="2"/>
        <v>1.7999999999999999E-2</v>
      </c>
      <c r="L45">
        <f t="shared" si="3"/>
        <v>0.97199999999999998</v>
      </c>
      <c r="M45">
        <f t="shared" si="4"/>
        <v>6.8040000000000003</v>
      </c>
      <c r="N45">
        <f t="shared" si="5"/>
        <v>183.98016000000001</v>
      </c>
    </row>
    <row r="46" spans="1:14">
      <c r="A46" s="4">
        <v>24</v>
      </c>
      <c r="B46" s="4" t="s">
        <v>47</v>
      </c>
      <c r="C46" s="5">
        <f t="shared" si="0"/>
        <v>1.26</v>
      </c>
      <c r="D46" s="5">
        <f t="shared" si="13"/>
        <v>4.2000000000000003E-2</v>
      </c>
      <c r="E46" s="6">
        <v>2E-3</v>
      </c>
      <c r="F46" s="1">
        <v>672.28</v>
      </c>
      <c r="G46" s="7">
        <f t="shared" si="6"/>
        <v>28.235759999999999</v>
      </c>
      <c r="H46" s="8">
        <f t="shared" si="1"/>
        <v>1.34456</v>
      </c>
      <c r="I46" s="19">
        <f t="shared" si="14"/>
        <v>847.07280000000003</v>
      </c>
      <c r="J46" s="20">
        <f t="shared" si="2"/>
        <v>2E-3</v>
      </c>
      <c r="L46">
        <f t="shared" si="3"/>
        <v>0.108</v>
      </c>
      <c r="M46">
        <f t="shared" si="4"/>
        <v>0.75600000000000001</v>
      </c>
      <c r="N46">
        <f t="shared" si="5"/>
        <v>508.24367999999998</v>
      </c>
    </row>
    <row r="47" spans="1:14">
      <c r="C47" s="15">
        <f t="shared" ref="C47:I47" si="15">SUM(C5:C46)</f>
        <v>1310.4000000000001</v>
      </c>
      <c r="D47" s="15">
        <f t="shared" si="15"/>
        <v>43.68</v>
      </c>
      <c r="E47" s="15">
        <f t="shared" si="15"/>
        <v>2.08</v>
      </c>
      <c r="F47" s="15">
        <f t="shared" si="15"/>
        <v>10229.870000000001</v>
      </c>
      <c r="G47" s="15">
        <f t="shared" si="15"/>
        <v>6657</v>
      </c>
      <c r="H47" s="16">
        <f t="shared" si="15"/>
        <v>317</v>
      </c>
      <c r="I47" s="15">
        <f t="shared" si="15"/>
        <v>199710</v>
      </c>
    </row>
    <row r="48" spans="1:14">
      <c r="G48" s="17"/>
      <c r="H48" s="17"/>
      <c r="I48" s="17"/>
    </row>
  </sheetData>
  <mergeCells count="2">
    <mergeCell ref="A1:I1"/>
    <mergeCell ref="A2:I2"/>
  </mergeCells>
  <pageMargins left="0.7" right="0.7" top="0.75" bottom="0.75" header="0.3" footer="0.3"/>
  <pageSetup paperSize="9" scale="8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лагерь 2025  95 детей </vt:lpstr>
      <vt:lpstr>лагерь 2025  85 детей</vt:lpstr>
      <vt:lpstr>лагерь 2025  84 детей</vt:lpstr>
      <vt:lpstr>лагерь 2025  105 детей </vt:lpstr>
      <vt:lpstr>лагерь 2025  50 детей </vt:lpstr>
      <vt:lpstr>лагерь 2025  30 детей </vt:lpstr>
      <vt:lpstr>'лагерь 2025  105 детей '!Область_печати</vt:lpstr>
      <vt:lpstr>'лагерь 2025  30 детей '!Область_печати</vt:lpstr>
      <vt:lpstr>'лагерь 2025  50 детей '!Область_печати</vt:lpstr>
      <vt:lpstr>'лагерь 2025  84 детей'!Область_печати</vt:lpstr>
      <vt:lpstr>'лагерь 2025  85 детей'!Область_печати</vt:lpstr>
      <vt:lpstr>'лагерь 2025  95 детей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Diakov</cp:lastModifiedBy>
  <cp:lastPrinted>2025-05-30T14:03:49Z</cp:lastPrinted>
  <dcterms:created xsi:type="dcterms:W3CDTF">2006-09-16T00:00:00Z</dcterms:created>
  <dcterms:modified xsi:type="dcterms:W3CDTF">2025-05-30T14:04:17Z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14E71B74E5BC46DB84DA4767FF7DA080_12</vt:lpwstr>
  </property>
  <property fmtid="{D5CDD505-2E9C-101B-9397-08002B2CF9AE}" pid="3" name="KSOProductBuildVer">
    <vt:lpwstr>1049-12.2.0.21179</vt:lpwstr>
  </property>
</Properties>
</file>